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<sst xmlns="http://schemas.openxmlformats.org/spreadsheetml/2006/main" count="74" uniqueCount="54">
  <si>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</si>
  <si>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</si>
  <si>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</si>
  <si>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31/07/2024</t>
  </si>
  <si>
    <t xml:space="preserve">DADOS DO CARGO</t>
  </si>
  <si>
    <t xml:space="preserve">Vencimento
Básico/
Subsídio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</si>
  <si>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</si>
  <si>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</si>
  <si>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</si>
  <si>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</si>
  <si>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</si>
  <si>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</si>
  <si>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</si>
  <si>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</si>
  <si>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</si>
  <si>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</si>
  <si>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</si>
  <si>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</si>
  <si>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</si>
  <si>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</si>
  <si>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</si>
  <si>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</si>
  <si>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</si>
  <si>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</si>
  <si>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</si>
  <si>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</si>
  <si>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</si>
  <si>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</si>
  <si>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</si>
  <si>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</si>
  <si>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</si>
  <si>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</si>
  <si>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</si>
  <si>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</si>
  <si>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</si>
  <si>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</si>
  <si>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</si>
  <si>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</si>
  <si>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</si>
  <si>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</si>
  <si>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</si>
  <si>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</si>
  <si>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MÉDIO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</si>
  <si>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</si>
  <si>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</si>
  <si>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</si>
  <si>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01/02/2024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</si>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</sst>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"/>
    <numFmt numFmtId="167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7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225000</xdr:colOff>
      <xdr:row>0</xdr:row>
      <xdr:rowOff>418320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8261280" y="0"/>
          <a:ext cx="37296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9" activeCellId="0" sqref="B39"/>
    </sheetView>
  </sheetViews>
  <sheetFormatPr defaultColWidth="8.3046875" defaultRowHeight="12.75" zeroHeight="false" outlineLevelRow="0" outlineLevelCol="0"/>
  <cols>
    <col collapsed="false" customWidth="true" hidden="false" outlineLevel="0" max="1" min="1" style="1" width="13.33"/>
    <col collapsed="false" customWidth="true" hidden="false" outlineLevel="0" max="2" min="2" style="1" width="4.16"/>
    <col collapsed="false" customWidth="true" hidden="false" outlineLevel="0" max="3" min="3" style="1" width="2.41"/>
    <col collapsed="false" customWidth="true" hidden="false" outlineLevel="0" max="4" min="4" style="1" width="9.83"/>
    <col collapsed="false" customWidth="true" hidden="false" outlineLevel="0" max="5" min="5" style="1" width="1.58"/>
    <col collapsed="false" customWidth="true" hidden="false" outlineLevel="0" max="6" min="6" style="1" width="3.41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7"/>
    <col collapsed="false" customWidth="true" hidden="false" outlineLevel="0" max="10" min="10" style="1" width="4.92"/>
    <col collapsed="false" customWidth="true" hidden="false" outlineLevel="0" max="11" min="11" style="1" width="13.67"/>
    <col collapsed="false" customWidth="true" hidden="false" outlineLevel="0" max="12" min="12" style="1" width="16"/>
    <col collapsed="false" customWidth="true" hidden="fals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7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7"/>
    <col collapsed="false" customWidth="true" hidden="false" outlineLevel="0" max="20" min="20" style="1" width="4.5"/>
    <col collapsed="false" customWidth="true" hidden="false" outlineLevel="0" max="21" min="21" style="1" width="13.33"/>
    <col collapsed="false" customWidth="true" hidden="false" outlineLevel="0" max="22" min="22" style="1" width="14"/>
    <col collapsed="false" customWidth="true" hidden="false" outlineLevel="0" max="23" min="23" style="1" width="12.41"/>
    <col collapsed="false" customWidth="true" hidden="false" outlineLevel="0" max="24" min="24" style="1" width="12.67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 t="s">
        <v>5</v>
      </c>
      <c r="K7" s="12"/>
      <c r="L7" s="12"/>
      <c r="M7" s="12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2"/>
      <c r="K9" s="12"/>
      <c r="L9" s="12"/>
      <c r="M9" s="12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8755.43</v>
      </c>
      <c r="K11" s="15"/>
      <c r="L11" s="15" t="n">
        <v>8755.43</v>
      </c>
      <c r="M11" s="15"/>
      <c r="N11" s="15" t="n">
        <f aca="false">J11*1.4</f>
        <v>12257.602</v>
      </c>
      <c r="O11" s="15"/>
      <c r="P11" s="15" t="n">
        <f aca="false">J11*0.06</f>
        <v>525.3258</v>
      </c>
      <c r="Q11" s="15" t="n">
        <f aca="false">J11*0.35</f>
        <v>3064.4005</v>
      </c>
      <c r="R11" s="15" t="n">
        <f aca="false">J11*0.35</f>
        <v>3064.4005</v>
      </c>
      <c r="S11" s="15"/>
      <c r="T11" s="15"/>
      <c r="U11" s="15" t="n">
        <f aca="false">J11*0.35</f>
        <v>3064.4005</v>
      </c>
      <c r="V11" s="15" t="n">
        <f aca="false">J11*0.05</f>
        <v>437.7715</v>
      </c>
      <c r="W11" s="15" t="n">
        <f aca="false">L11*1.4</f>
        <v>12257.602</v>
      </c>
      <c r="X11" s="15"/>
      <c r="Y11" s="15" t="n">
        <f aca="false">L11*0.06</f>
        <v>525.3258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8500.42</v>
      </c>
      <c r="K12" s="15"/>
      <c r="L12" s="15" t="n">
        <v>8500.42</v>
      </c>
      <c r="M12" s="15"/>
      <c r="N12" s="15" t="n">
        <f aca="false">J12*1.4</f>
        <v>11900.588</v>
      </c>
      <c r="O12" s="15"/>
      <c r="P12" s="15" t="n">
        <f aca="false">J12*0.06</f>
        <v>510.0252</v>
      </c>
      <c r="Q12" s="15" t="n">
        <f aca="false">J12*0.35</f>
        <v>2975.147</v>
      </c>
      <c r="R12" s="15" t="n">
        <f aca="false">J12*0.35</f>
        <v>2975.147</v>
      </c>
      <c r="S12" s="15"/>
      <c r="T12" s="15"/>
      <c r="U12" s="15" t="n">
        <f aca="false">J12*0.35</f>
        <v>2975.147</v>
      </c>
      <c r="V12" s="15" t="n">
        <f aca="false">J12*0.05</f>
        <v>425.021</v>
      </c>
      <c r="W12" s="15" t="n">
        <f aca="false">L12*1.4</f>
        <v>11900.588</v>
      </c>
      <c r="X12" s="15"/>
      <c r="Y12" s="15" t="n">
        <f aca="false">L12*0.06</f>
        <v>510.0252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8252.83</v>
      </c>
      <c r="K13" s="15"/>
      <c r="L13" s="15" t="n">
        <v>8252.83</v>
      </c>
      <c r="M13" s="15"/>
      <c r="N13" s="15" t="n">
        <f aca="false">J13*1.4</f>
        <v>11553.962</v>
      </c>
      <c r="O13" s="15"/>
      <c r="P13" s="15" t="n">
        <f aca="false">J13*0.06</f>
        <v>495.1698</v>
      </c>
      <c r="Q13" s="15" t="n">
        <f aca="false">J13*0.35</f>
        <v>2888.4905</v>
      </c>
      <c r="R13" s="15" t="n">
        <f aca="false">J13*0.35</f>
        <v>2888.4905</v>
      </c>
      <c r="S13" s="15"/>
      <c r="T13" s="15"/>
      <c r="U13" s="15" t="n">
        <f aca="false">J13*0.35</f>
        <v>2888.4905</v>
      </c>
      <c r="V13" s="15" t="n">
        <f aca="false">J13*0.05</f>
        <v>412.6415</v>
      </c>
      <c r="W13" s="15" t="n">
        <f aca="false">L13*1.4</f>
        <v>11553.962</v>
      </c>
      <c r="X13" s="15"/>
      <c r="Y13" s="15" t="n">
        <f aca="false">L13*0.06</f>
        <v>495.1698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8012.46</v>
      </c>
      <c r="K14" s="15"/>
      <c r="L14" s="15" t="n">
        <v>8012.46</v>
      </c>
      <c r="M14" s="15"/>
      <c r="N14" s="15" t="n">
        <f aca="false">J14*1.4</f>
        <v>11217.444</v>
      </c>
      <c r="O14" s="15"/>
      <c r="P14" s="15" t="n">
        <f aca="false">J14*0.06</f>
        <v>480.7476</v>
      </c>
      <c r="Q14" s="15" t="n">
        <f aca="false">J14*0.35</f>
        <v>2804.361</v>
      </c>
      <c r="R14" s="15" t="n">
        <f aca="false">J14*0.35</f>
        <v>2804.361</v>
      </c>
      <c r="S14" s="15"/>
      <c r="T14" s="15"/>
      <c r="U14" s="15" t="n">
        <f aca="false">J14*0.35</f>
        <v>2804.361</v>
      </c>
      <c r="V14" s="15" t="n">
        <f aca="false">J14*0.05</f>
        <v>400.623</v>
      </c>
      <c r="W14" s="15" t="n">
        <f aca="false">L14*1.4</f>
        <v>11217.444</v>
      </c>
      <c r="X14" s="15"/>
      <c r="Y14" s="15" t="n">
        <f aca="false">L14*0.06</f>
        <v>480.7476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7779.09</v>
      </c>
      <c r="K15" s="15"/>
      <c r="L15" s="15" t="n">
        <v>7779.09</v>
      </c>
      <c r="M15" s="15"/>
      <c r="N15" s="15" t="n">
        <f aca="false">J15*1.4</f>
        <v>10890.726</v>
      </c>
      <c r="O15" s="15"/>
      <c r="P15" s="15" t="n">
        <f aca="false">J15*0.06</f>
        <v>466.7454</v>
      </c>
      <c r="Q15" s="15" t="n">
        <f aca="false">J15*0.35</f>
        <v>2722.6815</v>
      </c>
      <c r="R15" s="15" t="n">
        <f aca="false">J15*0.35</f>
        <v>2722.6815</v>
      </c>
      <c r="S15" s="15"/>
      <c r="T15" s="15"/>
      <c r="U15" s="15" t="n">
        <f aca="false">J15*0.35</f>
        <v>2722.6815</v>
      </c>
      <c r="V15" s="15" t="n">
        <f aca="false">J15*0.05</f>
        <v>388.9545</v>
      </c>
      <c r="W15" s="15" t="n">
        <f aca="false">L15*1.4</f>
        <v>10890.726</v>
      </c>
      <c r="X15" s="15"/>
      <c r="Y15" s="15" t="n">
        <f aca="false">L15*0.06</f>
        <v>466.7454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7359.59</v>
      </c>
      <c r="K16" s="15"/>
      <c r="L16" s="15" t="n">
        <v>7359.59</v>
      </c>
      <c r="M16" s="15"/>
      <c r="N16" s="15" t="n">
        <f aca="false">J16*1.4</f>
        <v>10303.426</v>
      </c>
      <c r="O16" s="15"/>
      <c r="P16" s="15" t="n">
        <f aca="false">J16*0.06</f>
        <v>441.5754</v>
      </c>
      <c r="Q16" s="15" t="n">
        <f aca="false">J16*0.35</f>
        <v>2575.8565</v>
      </c>
      <c r="R16" s="15" t="n">
        <f aca="false">J16*0.35</f>
        <v>2575.8565</v>
      </c>
      <c r="S16" s="15"/>
      <c r="T16" s="15"/>
      <c r="U16" s="15" t="n">
        <f aca="false">J16*0.35</f>
        <v>2575.8565</v>
      </c>
      <c r="V16" s="15" t="n">
        <f aca="false">J16*0.05</f>
        <v>367.9795</v>
      </c>
      <c r="W16" s="15" t="n">
        <f aca="false">L16*1.4</f>
        <v>10303.426</v>
      </c>
      <c r="X16" s="15"/>
      <c r="Y16" s="15" t="n">
        <f aca="false">L16*0.06</f>
        <v>441.5754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7145.23</v>
      </c>
      <c r="K17" s="15"/>
      <c r="L17" s="15" t="n">
        <v>7145.23</v>
      </c>
      <c r="M17" s="15"/>
      <c r="N17" s="15" t="n">
        <f aca="false">J17*1.4</f>
        <v>10003.322</v>
      </c>
      <c r="O17" s="15"/>
      <c r="P17" s="15" t="n">
        <f aca="false">J17*0.06</f>
        <v>428.7138</v>
      </c>
      <c r="Q17" s="15" t="n">
        <f aca="false">J17*0.35</f>
        <v>2500.8305</v>
      </c>
      <c r="R17" s="15" t="n">
        <f aca="false">J17*0.35</f>
        <v>2500.8305</v>
      </c>
      <c r="S17" s="15"/>
      <c r="T17" s="15"/>
      <c r="U17" s="15" t="n">
        <f aca="false">J17*0.35</f>
        <v>2500.8305</v>
      </c>
      <c r="V17" s="15" t="n">
        <f aca="false">J17*0.05</f>
        <v>357.2615</v>
      </c>
      <c r="W17" s="15" t="n">
        <f aca="false">L17*1.4</f>
        <v>10003.322</v>
      </c>
      <c r="X17" s="15"/>
      <c r="Y17" s="15" t="n">
        <f aca="false">L17*0.06</f>
        <v>428.7138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6937.12</v>
      </c>
      <c r="K18" s="15"/>
      <c r="L18" s="15" t="n">
        <v>6937.12</v>
      </c>
      <c r="M18" s="15"/>
      <c r="N18" s="15" t="n">
        <f aca="false">J18*1.4</f>
        <v>9711.968</v>
      </c>
      <c r="O18" s="15"/>
      <c r="P18" s="15" t="n">
        <f aca="false">J18*0.06</f>
        <v>416.2272</v>
      </c>
      <c r="Q18" s="15" t="n">
        <f aca="false">J18*0.35</f>
        <v>2427.992</v>
      </c>
      <c r="R18" s="15" t="n">
        <f aca="false">J18*0.35</f>
        <v>2427.992</v>
      </c>
      <c r="S18" s="15"/>
      <c r="T18" s="15"/>
      <c r="U18" s="15" t="n">
        <f aca="false">J18*0.35</f>
        <v>2427.992</v>
      </c>
      <c r="V18" s="15" t="n">
        <f aca="false">J18*0.05</f>
        <v>346.856</v>
      </c>
      <c r="W18" s="15" t="n">
        <f aca="false">L18*1.4</f>
        <v>9711.968</v>
      </c>
      <c r="X18" s="15"/>
      <c r="Y18" s="15" t="n">
        <f aca="false">L18*0.06</f>
        <v>416.2272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6735.06</v>
      </c>
      <c r="K19" s="15"/>
      <c r="L19" s="15" t="n">
        <v>6735.06</v>
      </c>
      <c r="M19" s="15"/>
      <c r="N19" s="15" t="n">
        <f aca="false">J19*1.4</f>
        <v>9429.084</v>
      </c>
      <c r="O19" s="15"/>
      <c r="P19" s="15" t="n">
        <f aca="false">J19*0.06</f>
        <v>404.1036</v>
      </c>
      <c r="Q19" s="15" t="n">
        <f aca="false">J19*0.35</f>
        <v>2357.271</v>
      </c>
      <c r="R19" s="15" t="n">
        <f aca="false">J19*0.35</f>
        <v>2357.271</v>
      </c>
      <c r="S19" s="15"/>
      <c r="T19" s="15"/>
      <c r="U19" s="15" t="n">
        <f aca="false">J19*0.35</f>
        <v>2357.271</v>
      </c>
      <c r="V19" s="15" t="n">
        <f aca="false">J19*0.05</f>
        <v>336.753</v>
      </c>
      <c r="W19" s="15" t="n">
        <f aca="false">L19*1.4</f>
        <v>9429.084</v>
      </c>
      <c r="X19" s="15"/>
      <c r="Y19" s="15" t="n">
        <f aca="false">L19*0.06</f>
        <v>404.1036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6538.91</v>
      </c>
      <c r="K20" s="15"/>
      <c r="L20" s="15" t="n">
        <v>6538.91</v>
      </c>
      <c r="M20" s="15"/>
      <c r="N20" s="15" t="n">
        <f aca="false">J20*1.4</f>
        <v>9154.474</v>
      </c>
      <c r="O20" s="15"/>
      <c r="P20" s="15" t="n">
        <f aca="false">J20*0.06</f>
        <v>392.3346</v>
      </c>
      <c r="Q20" s="15" t="n">
        <f aca="false">J20*0.35</f>
        <v>2288.6185</v>
      </c>
      <c r="R20" s="15" t="n">
        <f aca="false">J20*0.35</f>
        <v>2288.6185</v>
      </c>
      <c r="S20" s="15"/>
      <c r="T20" s="15"/>
      <c r="U20" s="15" t="n">
        <f aca="false">J20*0.35</f>
        <v>2288.6185</v>
      </c>
      <c r="V20" s="15" t="n">
        <f aca="false">J20*0.05</f>
        <v>326.9455</v>
      </c>
      <c r="W20" s="15" t="n">
        <f aca="false">L20*1.4</f>
        <v>9154.474</v>
      </c>
      <c r="X20" s="15"/>
      <c r="Y20" s="15" t="n">
        <f aca="false">L20*0.06</f>
        <v>392.3346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6186.28</v>
      </c>
      <c r="K21" s="15"/>
      <c r="L21" s="15" t="n">
        <v>6186.28</v>
      </c>
      <c r="M21" s="15"/>
      <c r="N21" s="15" t="n">
        <f aca="false">J21*1.4</f>
        <v>8660.792</v>
      </c>
      <c r="O21" s="15"/>
      <c r="P21" s="15" t="n">
        <f aca="false">J21*0.06</f>
        <v>371.1768</v>
      </c>
      <c r="Q21" s="15" t="n">
        <f aca="false">J21*0.35</f>
        <v>2165.198</v>
      </c>
      <c r="R21" s="15" t="n">
        <f aca="false">J21*0.35</f>
        <v>2165.198</v>
      </c>
      <c r="S21" s="15"/>
      <c r="T21" s="15"/>
      <c r="U21" s="15" t="n">
        <f aca="false">J21*0.35</f>
        <v>2165.198</v>
      </c>
      <c r="V21" s="15" t="n">
        <f aca="false">J21*0.05</f>
        <v>309.314</v>
      </c>
      <c r="W21" s="15" t="n">
        <f aca="false">L21*1.4</f>
        <v>8660.792</v>
      </c>
      <c r="X21" s="15"/>
      <c r="Y21" s="15" t="n">
        <f aca="false">L21*0.06</f>
        <v>371.1768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6006.09</v>
      </c>
      <c r="K22" s="15"/>
      <c r="L22" s="15" t="n">
        <v>6006.09</v>
      </c>
      <c r="M22" s="15"/>
      <c r="N22" s="15" t="n">
        <f aca="false">J22*1.4</f>
        <v>8408.526</v>
      </c>
      <c r="O22" s="15"/>
      <c r="P22" s="15" t="n">
        <f aca="false">J22*0.06</f>
        <v>360.3654</v>
      </c>
      <c r="Q22" s="15" t="n">
        <f aca="false">J22*0.35</f>
        <v>2102.1315</v>
      </c>
      <c r="R22" s="15" t="n">
        <f aca="false">J22*0.35</f>
        <v>2102.1315</v>
      </c>
      <c r="S22" s="15"/>
      <c r="T22" s="15"/>
      <c r="U22" s="15" t="n">
        <f aca="false">J22*0.35</f>
        <v>2102.1315</v>
      </c>
      <c r="V22" s="15" t="n">
        <f aca="false">J22*0.05</f>
        <v>300.3045</v>
      </c>
      <c r="W22" s="15" t="n">
        <f aca="false">L22*1.4</f>
        <v>8408.526</v>
      </c>
      <c r="X22" s="15"/>
      <c r="Y22" s="15" t="n">
        <f aca="false">L22*0.06</f>
        <v>360.3654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5831.16</v>
      </c>
      <c r="K23" s="15"/>
      <c r="L23" s="15" t="n">
        <v>5831.16</v>
      </c>
      <c r="M23" s="15"/>
      <c r="N23" s="15" t="n">
        <f aca="false">J23*1.4</f>
        <v>8163.624</v>
      </c>
      <c r="O23" s="15"/>
      <c r="P23" s="15" t="n">
        <f aca="false">J23*0.06</f>
        <v>349.8696</v>
      </c>
      <c r="Q23" s="15" t="n">
        <f aca="false">J23*0.35</f>
        <v>2040.906</v>
      </c>
      <c r="R23" s="15" t="n">
        <f aca="false">J23*0.35</f>
        <v>2040.906</v>
      </c>
      <c r="S23" s="15"/>
      <c r="T23" s="15"/>
      <c r="U23" s="15" t="n">
        <f aca="false">J23*0.35</f>
        <v>2040.906</v>
      </c>
      <c r="V23" s="15" t="n">
        <f aca="false">J23*0.05</f>
        <v>291.558</v>
      </c>
      <c r="W23" s="15" t="n">
        <f aca="false">L23*1.4</f>
        <v>8163.624</v>
      </c>
      <c r="X23" s="15"/>
      <c r="Y23" s="15" t="n">
        <f aca="false">L23*0.06</f>
        <v>349.8696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42</v>
      </c>
      <c r="E24" s="14" t="s">
        <v>25</v>
      </c>
      <c r="F24" s="14"/>
      <c r="G24" s="14"/>
      <c r="H24" s="14" t="s">
        <v>26</v>
      </c>
      <c r="I24" s="14"/>
      <c r="J24" s="15" t="n">
        <v>5336.35</v>
      </c>
      <c r="K24" s="15"/>
      <c r="L24" s="15" t="n">
        <v>5336.35</v>
      </c>
      <c r="M24" s="15"/>
      <c r="N24" s="15" t="n">
        <f aca="false">J24*1.4</f>
        <v>7470.89</v>
      </c>
      <c r="O24" s="15"/>
      <c r="P24" s="15" t="n">
        <f aca="false">J24*0.06</f>
        <v>320.181</v>
      </c>
      <c r="Q24" s="15" t="n">
        <f aca="false">J24*0.35</f>
        <v>1867.7225</v>
      </c>
      <c r="R24" s="15" t="n">
        <v>0</v>
      </c>
      <c r="S24" s="15"/>
      <c r="T24" s="15"/>
      <c r="U24" s="15" t="n">
        <v>0</v>
      </c>
      <c r="V24" s="15" t="n">
        <f aca="false">J24*0.05</f>
        <v>266.8175</v>
      </c>
      <c r="W24" s="15" t="n">
        <f aca="false">L24*1.4</f>
        <v>7470.89</v>
      </c>
      <c r="X24" s="15"/>
      <c r="Y24" s="15" t="n">
        <f aca="false">L24*0.06</f>
        <v>320.181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5180.92</v>
      </c>
      <c r="K25" s="15"/>
      <c r="L25" s="15" t="n">
        <v>5180.92</v>
      </c>
      <c r="M25" s="15"/>
      <c r="N25" s="15" t="n">
        <f aca="false">J25*1.4</f>
        <v>7253.288</v>
      </c>
      <c r="O25" s="15"/>
      <c r="P25" s="15" t="n">
        <f aca="false">J25*0.06</f>
        <v>310.8552</v>
      </c>
      <c r="Q25" s="15" t="n">
        <f aca="false">J25*0.35</f>
        <v>1813.322</v>
      </c>
      <c r="R25" s="15" t="n">
        <v>0</v>
      </c>
      <c r="S25" s="15"/>
      <c r="T25" s="15"/>
      <c r="U25" s="15" t="n">
        <v>0</v>
      </c>
      <c r="V25" s="15" t="n">
        <f aca="false">J25*0.05</f>
        <v>259.046</v>
      </c>
      <c r="W25" s="15" t="n">
        <f aca="false">L25*1.4</f>
        <v>7253.288</v>
      </c>
      <c r="X25" s="15"/>
      <c r="Y25" s="15" t="n">
        <f aca="false">L25*0.06</f>
        <v>310.8552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5030.02</v>
      </c>
      <c r="K26" s="15"/>
      <c r="L26" s="15" t="n">
        <v>5030.02</v>
      </c>
      <c r="M26" s="15"/>
      <c r="N26" s="15" t="n">
        <f aca="false">J26*1.4</f>
        <v>7042.028</v>
      </c>
      <c r="O26" s="15"/>
      <c r="P26" s="15" t="n">
        <f aca="false">J26*0.06</f>
        <v>301.8012</v>
      </c>
      <c r="Q26" s="15" t="n">
        <f aca="false">J26*0.35</f>
        <v>1760.507</v>
      </c>
      <c r="R26" s="15" t="n">
        <v>0</v>
      </c>
      <c r="S26" s="15"/>
      <c r="T26" s="15"/>
      <c r="U26" s="15" t="n">
        <v>0</v>
      </c>
      <c r="V26" s="15" t="n">
        <f aca="false">J26*0.05</f>
        <v>251.501</v>
      </c>
      <c r="W26" s="15" t="n">
        <f aca="false">L26*1.4</f>
        <v>7042.028</v>
      </c>
      <c r="X26" s="15"/>
      <c r="Y26" s="15" t="n">
        <f aca="false">L26*0.06</f>
        <v>301.8012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4883.52</v>
      </c>
      <c r="K27" s="15"/>
      <c r="L27" s="15" t="n">
        <v>4883.52</v>
      </c>
      <c r="M27" s="15"/>
      <c r="N27" s="15" t="n">
        <f aca="false">J27*1.4</f>
        <v>6836.928</v>
      </c>
      <c r="O27" s="15"/>
      <c r="P27" s="15" t="n">
        <f aca="false">J27*0.06</f>
        <v>293.0112</v>
      </c>
      <c r="Q27" s="15" t="n">
        <f aca="false">J27*0.35</f>
        <v>1709.232</v>
      </c>
      <c r="R27" s="15" t="n">
        <v>0</v>
      </c>
      <c r="S27" s="15"/>
      <c r="T27" s="15"/>
      <c r="U27" s="15" t="n">
        <v>0</v>
      </c>
      <c r="V27" s="15" t="n">
        <f aca="false">J27*0.05</f>
        <v>244.176</v>
      </c>
      <c r="W27" s="15" t="n">
        <f aca="false">L27*1.4</f>
        <v>6836.928</v>
      </c>
      <c r="X27" s="15"/>
      <c r="Y27" s="15" t="n">
        <f aca="false">L27*0.06</f>
        <v>293.0112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4741.26</v>
      </c>
      <c r="K28" s="15"/>
      <c r="L28" s="15" t="n">
        <v>4741.26</v>
      </c>
      <c r="M28" s="15"/>
      <c r="N28" s="15" t="n">
        <f aca="false">J28*1.4</f>
        <v>6637.764</v>
      </c>
      <c r="O28" s="15"/>
      <c r="P28" s="15" t="n">
        <f aca="false">J28*0.06</f>
        <v>284.4756</v>
      </c>
      <c r="Q28" s="15" t="n">
        <f aca="false">J28*0.35</f>
        <v>1659.441</v>
      </c>
      <c r="R28" s="15" t="n">
        <v>0</v>
      </c>
      <c r="S28" s="15"/>
      <c r="T28" s="15"/>
      <c r="U28" s="15" t="n">
        <v>0</v>
      </c>
      <c r="V28" s="15" t="n">
        <f aca="false">J28*0.05</f>
        <v>237.063</v>
      </c>
      <c r="W28" s="15" t="n">
        <f aca="false">L28*1.4</f>
        <v>6637.764</v>
      </c>
      <c r="X28" s="15"/>
      <c r="Y28" s="15" t="n">
        <f aca="false">L28*0.06</f>
        <v>284.4756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4485.59</v>
      </c>
      <c r="K29" s="15"/>
      <c r="L29" s="15" t="n">
        <v>4485.59</v>
      </c>
      <c r="M29" s="15"/>
      <c r="N29" s="15" t="n">
        <f aca="false">J29*1.4</f>
        <v>6279.826</v>
      </c>
      <c r="O29" s="15"/>
      <c r="P29" s="15" t="n">
        <f aca="false">J29*0.06</f>
        <v>269.1354</v>
      </c>
      <c r="Q29" s="15" t="n">
        <f aca="false">J29*0.35</f>
        <v>1569.9565</v>
      </c>
      <c r="R29" s="15" t="n">
        <v>0</v>
      </c>
      <c r="S29" s="15"/>
      <c r="T29" s="15"/>
      <c r="U29" s="15" t="n">
        <v>0</v>
      </c>
      <c r="V29" s="15" t="n">
        <f aca="false">J29*0.05</f>
        <v>224.2795</v>
      </c>
      <c r="W29" s="15" t="n">
        <f aca="false">L29*1.4</f>
        <v>6279.826</v>
      </c>
      <c r="X29" s="15"/>
      <c r="Y29" s="15" t="n">
        <f aca="false">L29*0.06</f>
        <v>269.1354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4354.94</v>
      </c>
      <c r="K30" s="15"/>
      <c r="L30" s="15" t="n">
        <v>4354.94</v>
      </c>
      <c r="M30" s="15"/>
      <c r="N30" s="15" t="n">
        <f aca="false">J30*1.4</f>
        <v>6096.916</v>
      </c>
      <c r="O30" s="15"/>
      <c r="P30" s="15" t="n">
        <f aca="false">J30*0.06</f>
        <v>261.2964</v>
      </c>
      <c r="Q30" s="15" t="n">
        <f aca="false">J30*0.35</f>
        <v>1524.229</v>
      </c>
      <c r="R30" s="15" t="n">
        <v>0</v>
      </c>
      <c r="S30" s="15"/>
      <c r="T30" s="15"/>
      <c r="U30" s="15" t="n">
        <v>0</v>
      </c>
      <c r="V30" s="15" t="n">
        <f aca="false">J30*0.05</f>
        <v>217.747</v>
      </c>
      <c r="W30" s="15" t="n">
        <f aca="false">L30*1.4</f>
        <v>6096.916</v>
      </c>
      <c r="X30" s="15"/>
      <c r="Y30" s="15" t="n">
        <f aca="false">L30*0.06</f>
        <v>261.2964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4228.11</v>
      </c>
      <c r="K31" s="15"/>
      <c r="L31" s="15" t="n">
        <v>4228.11</v>
      </c>
      <c r="M31" s="15"/>
      <c r="N31" s="15" t="n">
        <f aca="false">J31*1.4</f>
        <v>5919.354</v>
      </c>
      <c r="O31" s="15"/>
      <c r="P31" s="15" t="n">
        <f aca="false">J31*0.06</f>
        <v>253.6866</v>
      </c>
      <c r="Q31" s="15" t="n">
        <f aca="false">J31*0.35</f>
        <v>1479.8385</v>
      </c>
      <c r="R31" s="15" t="n">
        <v>0</v>
      </c>
      <c r="S31" s="15"/>
      <c r="T31" s="15"/>
      <c r="U31" s="15" t="n">
        <v>0</v>
      </c>
      <c r="V31" s="15" t="n">
        <f aca="false">J31*0.05</f>
        <v>211.4055</v>
      </c>
      <c r="W31" s="15" t="n">
        <f aca="false">L31*1.4</f>
        <v>5919.354</v>
      </c>
      <c r="X31" s="15"/>
      <c r="Y31" s="15" t="n">
        <f aca="false">L31*0.06</f>
        <v>253.6866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4104.96</v>
      </c>
      <c r="K32" s="15"/>
      <c r="L32" s="15" t="n">
        <v>4104.96</v>
      </c>
      <c r="M32" s="15"/>
      <c r="N32" s="15" t="n">
        <f aca="false">J32*1.4</f>
        <v>5746.944</v>
      </c>
      <c r="O32" s="15"/>
      <c r="P32" s="15" t="n">
        <f aca="false">J32*0.06</f>
        <v>246.2976</v>
      </c>
      <c r="Q32" s="15" t="n">
        <f aca="false">J32*0.35</f>
        <v>1436.736</v>
      </c>
      <c r="R32" s="15" t="n">
        <v>0</v>
      </c>
      <c r="S32" s="15"/>
      <c r="T32" s="15"/>
      <c r="U32" s="15" t="n">
        <v>0</v>
      </c>
      <c r="V32" s="15" t="n">
        <f aca="false">J32*0.05</f>
        <v>205.248</v>
      </c>
      <c r="W32" s="15" t="n">
        <f aca="false">L32*1.4</f>
        <v>5746.944</v>
      </c>
      <c r="X32" s="15"/>
      <c r="Y32" s="15" t="n">
        <f aca="false">L32*0.06</f>
        <v>246.2976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3985.39</v>
      </c>
      <c r="K33" s="15"/>
      <c r="L33" s="15" t="n">
        <v>3985.39</v>
      </c>
      <c r="M33" s="15"/>
      <c r="N33" s="15" t="n">
        <f aca="false">J33*1.4</f>
        <v>5579.546</v>
      </c>
      <c r="O33" s="15"/>
      <c r="P33" s="15" t="n">
        <f aca="false">J33*0.06</f>
        <v>239.1234</v>
      </c>
      <c r="Q33" s="15" t="n">
        <f aca="false">J33*0.35</f>
        <v>1394.8865</v>
      </c>
      <c r="R33" s="15" t="n">
        <v>0</v>
      </c>
      <c r="S33" s="15"/>
      <c r="T33" s="15"/>
      <c r="U33" s="15" t="n">
        <v>0</v>
      </c>
      <c r="V33" s="15" t="n">
        <f aca="false">J33*0.05</f>
        <v>199.2695</v>
      </c>
      <c r="W33" s="15" t="n">
        <f aca="false">L33*1.4</f>
        <v>5579.546</v>
      </c>
      <c r="X33" s="15"/>
      <c r="Y33" s="15" t="n">
        <f aca="false">L33*0.06</f>
        <v>239.1234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3770.47</v>
      </c>
      <c r="K34" s="15"/>
      <c r="L34" s="15" t="n">
        <v>3770.47</v>
      </c>
      <c r="M34" s="15"/>
      <c r="N34" s="15" t="n">
        <f aca="false">J34*1.4</f>
        <v>5278.658</v>
      </c>
      <c r="O34" s="15"/>
      <c r="P34" s="15" t="n">
        <f aca="false">J34*0.06</f>
        <v>226.2282</v>
      </c>
      <c r="Q34" s="15" t="n">
        <f aca="false">J34*0.35</f>
        <v>1319.6645</v>
      </c>
      <c r="R34" s="15" t="n">
        <v>0</v>
      </c>
      <c r="S34" s="15"/>
      <c r="T34" s="15"/>
      <c r="U34" s="15" t="n">
        <v>0</v>
      </c>
      <c r="V34" s="15" t="n">
        <f aca="false">J34*0.05</f>
        <v>188.5235</v>
      </c>
      <c r="W34" s="15" t="n">
        <f aca="false">L34*1.4</f>
        <v>5278.658</v>
      </c>
      <c r="X34" s="15"/>
      <c r="Y34" s="15" t="n">
        <f aca="false">L34*0.06</f>
        <v>226.2282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3660.66</v>
      </c>
      <c r="K35" s="15"/>
      <c r="L35" s="15" t="n">
        <v>3660.66</v>
      </c>
      <c r="M35" s="15"/>
      <c r="N35" s="15" t="n">
        <f aca="false">J35*1.4</f>
        <v>5124.924</v>
      </c>
      <c r="O35" s="15"/>
      <c r="P35" s="15" t="n">
        <f aca="false">J35*0.06</f>
        <v>219.6396</v>
      </c>
      <c r="Q35" s="15" t="n">
        <f aca="false">J35*0.35</f>
        <v>1281.231</v>
      </c>
      <c r="R35" s="15" t="n">
        <v>0</v>
      </c>
      <c r="S35" s="15"/>
      <c r="T35" s="15"/>
      <c r="U35" s="15" t="n">
        <v>0</v>
      </c>
      <c r="V35" s="15" t="n">
        <f aca="false">J35*0.05</f>
        <v>183.033</v>
      </c>
      <c r="W35" s="15" t="n">
        <f aca="false">L35*1.4</f>
        <v>5124.924</v>
      </c>
      <c r="X35" s="15"/>
      <c r="Y35" s="15" t="n">
        <f aca="false">L35*0.06</f>
        <v>219.6396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3554.02</v>
      </c>
      <c r="K36" s="15"/>
      <c r="L36" s="15" t="n">
        <v>3554.02</v>
      </c>
      <c r="M36" s="15"/>
      <c r="N36" s="15" t="n">
        <f aca="false">J36*1.4</f>
        <v>4975.628</v>
      </c>
      <c r="O36" s="15"/>
      <c r="P36" s="15" t="n">
        <f aca="false">J36*0.06</f>
        <v>213.2412</v>
      </c>
      <c r="Q36" s="15" t="n">
        <f aca="false">J36*0.35</f>
        <v>1243.907</v>
      </c>
      <c r="R36" s="15" t="n">
        <v>0</v>
      </c>
      <c r="S36" s="15"/>
      <c r="T36" s="15"/>
      <c r="U36" s="15" t="n">
        <v>0</v>
      </c>
      <c r="V36" s="15" t="n">
        <f aca="false">J36*0.05</f>
        <v>177.701</v>
      </c>
      <c r="W36" s="15" t="n">
        <f aca="false">L36*1.4</f>
        <v>4975.628</v>
      </c>
      <c r="X36" s="15"/>
      <c r="Y36" s="15" t="n">
        <f aca="false">L36*0.06</f>
        <v>213.2412</v>
      </c>
    </row>
    <row r="37" customFormat="false" ht="13.5" hidden="false" customHeight="true" outlineLevel="0" collapsed="false">
      <c r="A37" s="16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17" t="s">
        <v>44</v>
      </c>
      <c r="B38" s="18" t="n">
        <v>45504</v>
      </c>
      <c r="C38" s="18"/>
      <c r="D38" s="18"/>
      <c r="E38" s="1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16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19" t="s">
        <v>46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customFormat="false" ht="12.75" hidden="false" customHeight="true" outlineLevel="0" collapsed="false">
      <c r="A41" s="19" t="s">
        <v>47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customFormat="false" ht="12.75" hidden="false" customHeight="true" outlineLevel="0" collapsed="false">
      <c r="A42" s="19" t="s">
        <v>48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customFormat="false" ht="12.75" hidden="false" customHeight="true" outlineLevel="0" collapsed="false">
      <c r="A43" s="19" t="s">
        <v>49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customFormat="false" ht="12.75" hidden="false" customHeight="true" outlineLevel="0" collapsed="false">
      <c r="A44" s="19" t="s">
        <v>50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customFormat="false" ht="12.75" hidden="false" customHeight="true" outlineLevel="0" collapsed="false">
      <c r="A45" s="19" t="s">
        <v>51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customFormat="false" ht="12.75" hidden="false" customHeight="true" outlineLevel="0" collapsed="false">
      <c r="A46" s="19" t="s">
        <v>52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customFormat="false" ht="12.75" hidden="false" customHeight="true" outlineLevel="0" collapsed="false">
      <c r="A47" s="19" t="s">
        <v>53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customFormat="false" ht="12.75" hidden="false" customHeight="tru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</sheetData>
  <mergeCells count="197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J11:K11"/>
    <mergeCell ref="L11:M11"/>
    <mergeCell ref="N11:O11"/>
    <mergeCell ref="R11:T11"/>
    <mergeCell ref="W11:X11"/>
    <mergeCell ref="H12:I12"/>
    <mergeCell ref="J12:K12"/>
    <mergeCell ref="L12:M12"/>
    <mergeCell ref="N12:O12"/>
    <mergeCell ref="R12:T12"/>
    <mergeCell ref="W12:X12"/>
    <mergeCell ref="H13:I13"/>
    <mergeCell ref="J13:K13"/>
    <mergeCell ref="L13:M13"/>
    <mergeCell ref="N13:O13"/>
    <mergeCell ref="R13:T13"/>
    <mergeCell ref="W13:X13"/>
    <mergeCell ref="H14:I14"/>
    <mergeCell ref="J14:K14"/>
    <mergeCell ref="L14:M14"/>
    <mergeCell ref="N14:O14"/>
    <mergeCell ref="R14:T14"/>
    <mergeCell ref="W14:X14"/>
    <mergeCell ref="H15:I15"/>
    <mergeCell ref="J15:K15"/>
    <mergeCell ref="L15:M15"/>
    <mergeCell ref="N15:O15"/>
    <mergeCell ref="R15:T15"/>
    <mergeCell ref="W15:X15"/>
    <mergeCell ref="E16:G20"/>
    <mergeCell ref="H16:I16"/>
    <mergeCell ref="J16:K16"/>
    <mergeCell ref="L16:M16"/>
    <mergeCell ref="N16:O16"/>
    <mergeCell ref="R16:T16"/>
    <mergeCell ref="W16:X16"/>
    <mergeCell ref="H17:I17"/>
    <mergeCell ref="J17:K17"/>
    <mergeCell ref="L17:M17"/>
    <mergeCell ref="N17:O17"/>
    <mergeCell ref="R17:T17"/>
    <mergeCell ref="W17:X17"/>
    <mergeCell ref="H18:I18"/>
    <mergeCell ref="J18:K18"/>
    <mergeCell ref="L18:M18"/>
    <mergeCell ref="N18:O18"/>
    <mergeCell ref="R18:T18"/>
    <mergeCell ref="W18:X18"/>
    <mergeCell ref="H19:I19"/>
    <mergeCell ref="J19:K19"/>
    <mergeCell ref="L19:M19"/>
    <mergeCell ref="N19:O19"/>
    <mergeCell ref="R19:T19"/>
    <mergeCell ref="W19:X19"/>
    <mergeCell ref="H20:I20"/>
    <mergeCell ref="J20:K20"/>
    <mergeCell ref="L20:M20"/>
    <mergeCell ref="N20:O20"/>
    <mergeCell ref="R20:T20"/>
    <mergeCell ref="W20:X20"/>
    <mergeCell ref="E21:G23"/>
    <mergeCell ref="H21:I21"/>
    <mergeCell ref="J21:K21"/>
    <mergeCell ref="L21:M21"/>
    <mergeCell ref="N21:O21"/>
    <mergeCell ref="R21:T21"/>
    <mergeCell ref="W21:X21"/>
    <mergeCell ref="H22:I22"/>
    <mergeCell ref="J22:K22"/>
    <mergeCell ref="L22:M22"/>
    <mergeCell ref="N22:O22"/>
    <mergeCell ref="R22:T22"/>
    <mergeCell ref="W22:X22"/>
    <mergeCell ref="H23:I23"/>
    <mergeCell ref="J23:K23"/>
    <mergeCell ref="L23:M23"/>
    <mergeCell ref="N23:O23"/>
    <mergeCell ref="R23:T23"/>
    <mergeCell ref="W23:X23"/>
    <mergeCell ref="A24:C36"/>
    <mergeCell ref="D24:D36"/>
    <mergeCell ref="E24:G28"/>
    <mergeCell ref="H24:I24"/>
    <mergeCell ref="J24:K24"/>
    <mergeCell ref="L24:M24"/>
    <mergeCell ref="N24:O24"/>
    <mergeCell ref="R24:T24"/>
    <mergeCell ref="W24:X24"/>
    <mergeCell ref="H25:I25"/>
    <mergeCell ref="J25:K25"/>
    <mergeCell ref="L25:M25"/>
    <mergeCell ref="N25:O25"/>
    <mergeCell ref="R25:T25"/>
    <mergeCell ref="W25:X25"/>
    <mergeCell ref="H26:I26"/>
    <mergeCell ref="J26:K26"/>
    <mergeCell ref="L26:M26"/>
    <mergeCell ref="N26:O26"/>
    <mergeCell ref="R26:T26"/>
    <mergeCell ref="W26:X26"/>
    <mergeCell ref="H27:I27"/>
    <mergeCell ref="J27:K27"/>
    <mergeCell ref="L27:M27"/>
    <mergeCell ref="N27:O27"/>
    <mergeCell ref="R27:T27"/>
    <mergeCell ref="W27:X27"/>
    <mergeCell ref="H28:I28"/>
    <mergeCell ref="J28:K28"/>
    <mergeCell ref="L28:M28"/>
    <mergeCell ref="N28:O28"/>
    <mergeCell ref="R28:T28"/>
    <mergeCell ref="W28:X28"/>
    <mergeCell ref="E29:G33"/>
    <mergeCell ref="H29:I29"/>
    <mergeCell ref="J29:K29"/>
    <mergeCell ref="L29:M29"/>
    <mergeCell ref="N29:O29"/>
    <mergeCell ref="R29:T29"/>
    <mergeCell ref="W29:X29"/>
    <mergeCell ref="H30:I30"/>
    <mergeCell ref="J30:K30"/>
    <mergeCell ref="L30:M30"/>
    <mergeCell ref="N30:O30"/>
    <mergeCell ref="R30:T30"/>
    <mergeCell ref="W30:X30"/>
    <mergeCell ref="H31:I31"/>
    <mergeCell ref="J31:K31"/>
    <mergeCell ref="L31:M31"/>
    <mergeCell ref="N31:O31"/>
    <mergeCell ref="R31:T31"/>
    <mergeCell ref="W31:X31"/>
    <mergeCell ref="H32:I32"/>
    <mergeCell ref="J32:K32"/>
    <mergeCell ref="L32:M32"/>
    <mergeCell ref="N32:O32"/>
    <mergeCell ref="R32:T32"/>
    <mergeCell ref="W32:X32"/>
    <mergeCell ref="H33:I33"/>
    <mergeCell ref="J33:K33"/>
    <mergeCell ref="L33:M33"/>
    <mergeCell ref="N33:O33"/>
    <mergeCell ref="R33:T33"/>
    <mergeCell ref="W33:X33"/>
    <mergeCell ref="E34:G36"/>
    <mergeCell ref="H34:I34"/>
    <mergeCell ref="J34:K34"/>
    <mergeCell ref="L34:M34"/>
    <mergeCell ref="N34:O34"/>
    <mergeCell ref="R34:T34"/>
    <mergeCell ref="W34:X34"/>
    <mergeCell ref="H35:I35"/>
    <mergeCell ref="J35:K35"/>
    <mergeCell ref="L35:M35"/>
    <mergeCell ref="N35:O35"/>
    <mergeCell ref="R35:T35"/>
    <mergeCell ref="W35:X35"/>
    <mergeCell ref="H36:I36"/>
    <mergeCell ref="J36:K36"/>
    <mergeCell ref="L36:M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2024-08-23T17:03:52Z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