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MPM\CPP\Portal da Transparência\2025\02 FEVEREIRO\"/>
    </mc:Choice>
  </mc:AlternateContent>
  <xr:revisionPtr revIDLastSave="0" documentId="13_ncr:1_{1AF347D5-E761-4DFC-B359-ACB7C5BC7AD5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Remuneracao_Subsidio_Anexo_OK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Y36" i="1" l="1"/>
  <c r="W36" i="1"/>
  <c r="V36" i="1"/>
  <c r="Q36" i="1"/>
  <c r="P36" i="1"/>
  <c r="N36" i="1"/>
  <c r="Y35" i="1"/>
  <c r="W35" i="1"/>
  <c r="V35" i="1"/>
  <c r="Q35" i="1"/>
  <c r="P35" i="1"/>
  <c r="N35" i="1"/>
  <c r="Y34" i="1"/>
  <c r="W34" i="1"/>
  <c r="V34" i="1"/>
  <c r="Q34" i="1"/>
  <c r="P34" i="1"/>
  <c r="N34" i="1"/>
  <c r="Y33" i="1"/>
  <c r="W33" i="1"/>
  <c r="V33" i="1"/>
  <c r="Q33" i="1"/>
  <c r="P33" i="1"/>
  <c r="N33" i="1"/>
  <c r="Y32" i="1"/>
  <c r="W32" i="1"/>
  <c r="V32" i="1"/>
  <c r="Q32" i="1"/>
  <c r="P32" i="1"/>
  <c r="N32" i="1"/>
  <c r="Y31" i="1"/>
  <c r="W31" i="1"/>
  <c r="V31" i="1"/>
  <c r="Q31" i="1"/>
  <c r="P31" i="1"/>
  <c r="N31" i="1"/>
  <c r="Y30" i="1"/>
  <c r="W30" i="1"/>
  <c r="V30" i="1"/>
  <c r="Q30" i="1"/>
  <c r="P30" i="1"/>
  <c r="N30" i="1"/>
  <c r="Y29" i="1"/>
  <c r="W29" i="1"/>
  <c r="V29" i="1"/>
  <c r="Q29" i="1"/>
  <c r="P29" i="1"/>
  <c r="N29" i="1"/>
  <c r="Y28" i="1"/>
  <c r="W28" i="1"/>
  <c r="V28" i="1"/>
  <c r="Q28" i="1"/>
  <c r="P28" i="1"/>
  <c r="N28" i="1"/>
  <c r="Y27" i="1"/>
  <c r="W27" i="1"/>
  <c r="V27" i="1"/>
  <c r="Q27" i="1"/>
  <c r="P27" i="1"/>
  <c r="N27" i="1"/>
  <c r="Y26" i="1"/>
  <c r="W26" i="1"/>
  <c r="V26" i="1"/>
  <c r="Q26" i="1"/>
  <c r="P26" i="1"/>
  <c r="N26" i="1"/>
  <c r="Y25" i="1"/>
  <c r="W25" i="1"/>
  <c r="V25" i="1"/>
  <c r="Q25" i="1"/>
  <c r="P25" i="1"/>
  <c r="N25" i="1"/>
  <c r="Y24" i="1"/>
  <c r="W24" i="1"/>
  <c r="V24" i="1"/>
  <c r="Q24" i="1"/>
  <c r="P24" i="1"/>
  <c r="N24" i="1"/>
  <c r="Y23" i="1"/>
  <c r="W23" i="1"/>
  <c r="V23" i="1"/>
  <c r="U23" i="1"/>
  <c r="R23" i="1"/>
  <c r="Q23" i="1"/>
  <c r="P23" i="1"/>
  <c r="N23" i="1"/>
  <c r="Y22" i="1"/>
  <c r="W22" i="1"/>
  <c r="V22" i="1"/>
  <c r="U22" i="1"/>
  <c r="R22" i="1"/>
  <c r="Q22" i="1"/>
  <c r="P22" i="1"/>
  <c r="N22" i="1"/>
  <c r="Y21" i="1"/>
  <c r="W21" i="1"/>
  <c r="V21" i="1"/>
  <c r="U21" i="1"/>
  <c r="R21" i="1"/>
  <c r="Q21" i="1"/>
  <c r="P21" i="1"/>
  <c r="N21" i="1"/>
  <c r="Y20" i="1"/>
  <c r="W20" i="1"/>
  <c r="V20" i="1"/>
  <c r="U20" i="1"/>
  <c r="R20" i="1"/>
  <c r="Q20" i="1"/>
  <c r="P20" i="1"/>
  <c r="N20" i="1"/>
  <c r="Y19" i="1"/>
  <c r="W19" i="1"/>
  <c r="V19" i="1"/>
  <c r="U19" i="1"/>
  <c r="R19" i="1"/>
  <c r="Q19" i="1"/>
  <c r="P19" i="1"/>
  <c r="N19" i="1"/>
  <c r="Y18" i="1"/>
  <c r="W18" i="1"/>
  <c r="V18" i="1"/>
  <c r="U18" i="1"/>
  <c r="R18" i="1"/>
  <c r="Q18" i="1"/>
  <c r="P18" i="1"/>
  <c r="N18" i="1"/>
  <c r="Y17" i="1"/>
  <c r="W17" i="1"/>
  <c r="V17" i="1"/>
  <c r="U17" i="1"/>
  <c r="R17" i="1"/>
  <c r="Q17" i="1"/>
  <c r="P17" i="1"/>
  <c r="N17" i="1"/>
  <c r="Y16" i="1"/>
  <c r="W16" i="1"/>
  <c r="V16" i="1"/>
  <c r="U16" i="1"/>
  <c r="R16" i="1"/>
  <c r="Q16" i="1"/>
  <c r="P16" i="1"/>
  <c r="N16" i="1"/>
  <c r="Y15" i="1"/>
  <c r="W15" i="1"/>
  <c r="V15" i="1"/>
  <c r="U15" i="1"/>
  <c r="R15" i="1"/>
  <c r="Q15" i="1"/>
  <c r="P15" i="1"/>
  <c r="N15" i="1"/>
  <c r="Y14" i="1"/>
  <c r="W14" i="1"/>
  <c r="V14" i="1"/>
  <c r="U14" i="1"/>
  <c r="R14" i="1"/>
  <c r="Q14" i="1"/>
  <c r="P14" i="1"/>
  <c r="N14" i="1"/>
  <c r="Y13" i="1"/>
  <c r="W13" i="1"/>
  <c r="V13" i="1"/>
  <c r="U13" i="1"/>
  <c r="R13" i="1"/>
  <c r="Q13" i="1"/>
  <c r="P13" i="1"/>
  <c r="N13" i="1"/>
  <c r="Y12" i="1"/>
  <c r="W12" i="1"/>
  <c r="V12" i="1"/>
  <c r="U12" i="1"/>
  <c r="R12" i="1"/>
  <c r="Q12" i="1"/>
  <c r="P12" i="1"/>
  <c r="N12" i="1"/>
  <c r="Y11" i="1"/>
  <c r="W11" i="1"/>
  <c r="V11" i="1"/>
  <c r="U11" i="1"/>
  <c r="R11" i="1"/>
  <c r="Q11" i="1"/>
  <c r="P11" i="1"/>
  <c r="N11" i="1"/>
</calcChain>
</file>

<file path=xl/sharedStrings.xml><?xml version="1.0" encoding="utf-8"?>
<sst xmlns="http://schemas.openxmlformats.org/spreadsheetml/2006/main" count="74" uniqueCount="53">
  <si>
    <t>ANEXO II - REMUNERAÇÃO/SUBSÍDIO DE CARGO EFETIVO/POSTO/GRADUAÇÃO</t>
  </si>
  <si>
    <r>
      <rPr>
        <sz val="10"/>
        <color rgb="FF000000"/>
        <rFont val="Tahoma"/>
        <family val="2"/>
        <charset val="1"/>
      </rPr>
      <t xml:space="preserve">TABELA 1 – </t>
    </r>
    <r>
      <rPr>
        <b/>
        <sz val="10"/>
        <color rgb="FF000000"/>
        <rFont val="Tahoma"/>
        <family val="2"/>
        <charset val="1"/>
      </rPr>
      <t>MPU</t>
    </r>
  </si>
  <si>
    <t>PODER/ÓRGÃO/UNIDADE:  MINISTÉRIO PÚBLICO MILITAR</t>
  </si>
  <si>
    <t>Vigência: 28/02/2025</t>
  </si>
  <si>
    <t>DADOS DO CARGO</t>
  </si>
  <si>
    <t>GRATIFICAÇÕES E SIMILARES</t>
  </si>
  <si>
    <t>ATIVO</t>
  </si>
  <si>
    <t>INATIVO</t>
  </si>
  <si>
    <t xml:space="preserve">PLANO/
CARREIRA
</t>
  </si>
  <si>
    <t>NÍVEL/
ESCOLARIDADE</t>
  </si>
  <si>
    <t xml:space="preserve">CLASSE
</t>
  </si>
  <si>
    <t>PADRÃO/
NÍVEL/
REFERÊNCIA</t>
  </si>
  <si>
    <t>Parcelas Básicas</t>
  </si>
  <si>
    <t>Parcelas Variáveis</t>
  </si>
  <si>
    <t>Ativo</t>
  </si>
  <si>
    <t>Inativo</t>
  </si>
  <si>
    <t>GAMPU</t>
  </si>
  <si>
    <t>Adicional de Qualificação</t>
  </si>
  <si>
    <t>Gratificação de Segurança</t>
  </si>
  <si>
    <t>Gratificação de
Perícia</t>
  </si>
  <si>
    <t>Gratificação de Projeto</t>
  </si>
  <si>
    <t>Adicional Por Treinamento</t>
  </si>
  <si>
    <t>ANALISTA</t>
  </si>
  <si>
    <t>SUPERIOR</t>
  </si>
  <si>
    <t>C</t>
  </si>
  <si>
    <t>13</t>
  </si>
  <si>
    <t>12</t>
  </si>
  <si>
    <t>11</t>
  </si>
  <si>
    <t>10</t>
  </si>
  <si>
    <t>9</t>
  </si>
  <si>
    <t>B</t>
  </si>
  <si>
    <t>8</t>
  </si>
  <si>
    <t>7</t>
  </si>
  <si>
    <t>6</t>
  </si>
  <si>
    <t>5</t>
  </si>
  <si>
    <t>4</t>
  </si>
  <si>
    <t>A</t>
  </si>
  <si>
    <t>3</t>
  </si>
  <si>
    <t>2</t>
  </si>
  <si>
    <t>1</t>
  </si>
  <si>
    <t>TÉCNICO</t>
  </si>
  <si>
    <t>Fonte: MENTORH/DGP</t>
  </si>
  <si>
    <t>Emitido em:</t>
  </si>
  <si>
    <t>Observações:</t>
  </si>
  <si>
    <t>b) A GAMPU no percentual de 140% tem vigência a partir de 01/01/2019.</t>
  </si>
  <si>
    <t>c) O Adicional de Qualificação, decorrente de curso de Doutorado, Mestrado, Pós-graduação e Graduação, é pago nos percentuais de 12,5%, 10%, 7,5% e 5%, respectivamente, de forma não cumulativa. No relatório foi considerada uma média de 6%.</t>
  </si>
  <si>
    <t>d) A Gratificação de Segurança é paga aos ocupantes do cargo de Técnico de Segurança.</t>
  </si>
  <si>
    <t>e) A Gratificação de Perícia é paga aos analistas periciais que estejam realizando trabalho de campo.</t>
  </si>
  <si>
    <t>f) A Gratificação de Projeto é paga aos analistas que estejam designados a participar de projetos.</t>
  </si>
  <si>
    <t>g) As gratificações citadas nos itens “d”, “e” e “f” não são cumulativas.</t>
  </si>
  <si>
    <t>h) O Adicional por Ações de Treinamento é pago nos percentuais de 2,5% a 5%. No relatório foi considerado o percentual máximo de 5%.</t>
  </si>
  <si>
    <t>Vencimento
Básico</t>
  </si>
  <si>
    <t>a) A tabela de vencimento tem vigência a partir de 01/02/2025 e foi instituída pela Lei 14.524/2023.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</si>
</sst>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$-416]\ #,##0.00;[Red]\-[$R$-416]\ #,##0.00"/>
    <numFmt numFmtId="165" formatCode="d/m/yy\ hh\:mm"/>
    <numFmt numFmtId="166" formatCode="_-* #,##0.00_-;\-* #,##0.00_-;_-* \-??_-;_-@_-"/>
  </numFmts>
  <fonts count="21" x14ac:knownFonts="1">
    <font>
      <sz val="11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ahoma"/>
      <family val="2"/>
      <charset val="1"/>
    </font>
    <font>
      <b/>
      <sz val="10"/>
      <color rgb="FF000000"/>
      <name val="Tahoma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Arial"/>
      <family val="2"/>
      <charset val="1"/>
    </font>
    <font>
      <b/>
      <sz val="10.5"/>
      <color rgb="FF000000"/>
      <name val="Tahoma"/>
      <family val="2"/>
      <charset val="1"/>
    </font>
    <font>
      <sz val="8"/>
      <color rgb="FF333399"/>
      <name val="Arial"/>
      <family val="2"/>
      <charset val="1"/>
    </font>
    <font>
      <sz val="8"/>
      <color rgb="FF000000"/>
      <name val="Arial"/>
      <family val="2"/>
      <charset val="1"/>
    </font>
    <font>
      <sz val="11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DDDDDD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3">
    <xf numFmtId="0" fontId="0" fillId="0" borderId="0"/>
    <xf numFmtId="0" fontId="1" fillId="2" borderId="0"/>
    <xf numFmtId="0" fontId="1" fillId="2" borderId="0"/>
    <xf numFmtId="0" fontId="1" fillId="3" borderId="0"/>
    <xf numFmtId="0" fontId="1" fillId="3" borderId="0"/>
    <xf numFmtId="0" fontId="2" fillId="4" borderId="0"/>
    <xf numFmtId="0" fontId="2" fillId="4" borderId="0"/>
    <xf numFmtId="0" fontId="2" fillId="0" borderId="0"/>
    <xf numFmtId="0" fontId="2" fillId="0" borderId="0"/>
    <xf numFmtId="0" fontId="3" fillId="5" borderId="0"/>
    <xf numFmtId="0" fontId="3" fillId="5" borderId="0"/>
    <xf numFmtId="0" fontId="4" fillId="6" borderId="0"/>
    <xf numFmtId="0" fontId="4" fillId="6" borderId="0"/>
    <xf numFmtId="0" fontId="5" fillId="0" borderId="0"/>
    <xf numFmtId="0" fontId="5" fillId="0" borderId="0"/>
    <xf numFmtId="0" fontId="6" fillId="7" borderId="0"/>
    <xf numFmtId="0" fontId="6" fillId="7" borderId="0"/>
    <xf numFmtId="0" fontId="7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8" borderId="0"/>
    <xf numFmtId="0" fontId="10" fillId="8" borderId="0"/>
    <xf numFmtId="0" fontId="11" fillId="8" borderId="1"/>
    <xf numFmtId="0" fontId="11" fillId="8" borderId="1"/>
    <xf numFmtId="0" fontId="12" fillId="0" borderId="0"/>
    <xf numFmtId="0" fontId="20" fillId="0" borderId="0"/>
    <xf numFmtId="0" fontId="12" fillId="0" borderId="0"/>
    <xf numFmtId="0" fontId="20" fillId="0" borderId="0"/>
    <xf numFmtId="0" fontId="3" fillId="0" borderId="0"/>
    <xf numFmtId="0" fontId="3" fillId="0" borderId="0"/>
  </cellStyleXfs>
  <cellXfs count="26">
    <xf numFmtId="0" fontId="0" fillId="0" borderId="0" xfId="0"/>
    <xf numFmtId="0" fontId="0" fillId="9" borderId="0" xfId="0" applyFill="1"/>
    <xf numFmtId="0" fontId="14" fillId="9" borderId="0" xfId="0" applyFont="1" applyFill="1" applyAlignment="1">
      <alignment horizontal="left" vertical="top" wrapText="1"/>
    </xf>
    <xf numFmtId="165" fontId="14" fillId="9" borderId="0" xfId="0" applyNumberFormat="1" applyFont="1" applyFill="1" applyAlignment="1">
      <alignment horizontal="left" vertical="top"/>
    </xf>
    <xf numFmtId="4" fontId="19" fillId="9" borderId="2" xfId="0" applyNumberFormat="1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top" wrapText="1"/>
    </xf>
    <xf numFmtId="0" fontId="17" fillId="9" borderId="0" xfId="0" applyFont="1" applyFill="1" applyAlignment="1">
      <alignment horizontal="left" vertical="center" wrapText="1"/>
    </xf>
    <xf numFmtId="0" fontId="15" fillId="9" borderId="0" xfId="0" applyFont="1" applyFill="1" applyAlignment="1">
      <alignment horizontal="left" vertical="top" wrapText="1"/>
    </xf>
    <xf numFmtId="0" fontId="13" fillId="9" borderId="0" xfId="0" applyFont="1" applyFill="1" applyAlignment="1">
      <alignment horizontal="center" vertical="top" wrapText="1"/>
    </xf>
    <xf numFmtId="0" fontId="0" fillId="9" borderId="0" xfId="0" applyFill="1"/>
    <xf numFmtId="0" fontId="12" fillId="9" borderId="0" xfId="0" applyFont="1" applyFill="1" applyAlignment="1">
      <alignment horizontal="right" vertical="center"/>
    </xf>
    <xf numFmtId="0" fontId="12" fillId="9" borderId="0" xfId="0" applyFont="1" applyFill="1"/>
    <xf numFmtId="0" fontId="12" fillId="0" borderId="0" xfId="0" applyFont="1"/>
    <xf numFmtId="0" fontId="16" fillId="9" borderId="0" xfId="0" applyFont="1" applyFill="1"/>
    <xf numFmtId="0" fontId="16" fillId="0" borderId="0" xfId="0" applyFont="1"/>
    <xf numFmtId="164" fontId="0" fillId="9" borderId="0" xfId="0" applyNumberFormat="1" applyFill="1"/>
    <xf numFmtId="0" fontId="14" fillId="10" borderId="2" xfId="0" applyFont="1" applyFill="1" applyBorder="1" applyAlignment="1">
      <alignment horizontal="center" vertical="top" wrapText="1"/>
    </xf>
    <xf numFmtId="4" fontId="19" fillId="9" borderId="2" xfId="0" applyNumberFormat="1" applyFont="1" applyFill="1" applyBorder="1" applyAlignment="1">
      <alignment horizontal="center" vertical="center"/>
    </xf>
    <xf numFmtId="0" fontId="14" fillId="9" borderId="0" xfId="0" applyFont="1" applyFill="1"/>
    <xf numFmtId="0" fontId="14" fillId="9" borderId="0" xfId="0" applyFont="1" applyFill="1" applyAlignment="1">
      <alignment horizontal="left" vertical="top" wrapText="1"/>
    </xf>
    <xf numFmtId="166" fontId="0" fillId="0" borderId="3" xfId="0" applyNumberFormat="1" applyBorder="1"/>
    <xf numFmtId="166" fontId="0" fillId="0" borderId="2" xfId="0" applyNumberFormat="1" applyBorder="1"/>
    <xf numFmtId="166" fontId="0" fillId="0" borderId="4" xfId="0" applyNumberFormat="1" applyBorder="1"/>
    <xf numFmtId="166" fontId="0" fillId="0" borderId="5" xfId="0" applyNumberFormat="1" applyBorder="1"/>
  </cellXfs>
  <cellStyles count="33">
    <cellStyle name="Accent 1 1" xfId="1" xr:uid="{00000000-0005-0000-0000-000006000000}"/>
    <cellStyle name="Accent 1 6" xfId="2" xr:uid="{00000000-0005-0000-0000-000007000000}"/>
    <cellStyle name="Accent 2 1" xfId="3" xr:uid="{00000000-0005-0000-0000-000008000000}"/>
    <cellStyle name="Accent 2 7" xfId="4" xr:uid="{00000000-0005-0000-0000-000009000000}"/>
    <cellStyle name="Accent 3 1" xfId="5" xr:uid="{00000000-0005-0000-0000-00000A000000}"/>
    <cellStyle name="Accent 3 8" xfId="6" xr:uid="{00000000-0005-0000-0000-00000B000000}"/>
    <cellStyle name="Accent 4" xfId="7" xr:uid="{00000000-0005-0000-0000-00000C000000}"/>
    <cellStyle name="Accent 5" xfId="8" xr:uid="{00000000-0005-0000-0000-00000D000000}"/>
    <cellStyle name="Bad 1" xfId="9" xr:uid="{00000000-0005-0000-0000-00000E000000}"/>
    <cellStyle name="Bad 9" xfId="10" xr:uid="{00000000-0005-0000-0000-00000F000000}"/>
    <cellStyle name="Error 1" xfId="11" xr:uid="{00000000-0005-0000-0000-000010000000}"/>
    <cellStyle name="Error 10" xfId="12" xr:uid="{00000000-0005-0000-0000-000011000000}"/>
    <cellStyle name="Footnote 1" xfId="13" xr:uid="{00000000-0005-0000-0000-000012000000}"/>
    <cellStyle name="Footnote 11" xfId="14" xr:uid="{00000000-0005-0000-0000-000013000000}"/>
    <cellStyle name="Good 1" xfId="15" xr:uid="{00000000-0005-0000-0000-000014000000}"/>
    <cellStyle name="Good 12" xfId="16" xr:uid="{00000000-0005-0000-0000-000015000000}"/>
    <cellStyle name="Heading 1 1" xfId="17" xr:uid="{00000000-0005-0000-0000-000016000000}"/>
    <cellStyle name="Heading 1 13" xfId="18" xr:uid="{00000000-0005-0000-0000-000017000000}"/>
    <cellStyle name="Heading 2 1" xfId="19" xr:uid="{00000000-0005-0000-0000-000018000000}"/>
    <cellStyle name="Heading 2 14" xfId="20" xr:uid="{00000000-0005-0000-0000-000019000000}"/>
    <cellStyle name="Heading 3" xfId="21" xr:uid="{00000000-0005-0000-0000-00001A000000}"/>
    <cellStyle name="Heading 4" xfId="22" xr:uid="{00000000-0005-0000-0000-00001B000000}"/>
    <cellStyle name="Neutral 1" xfId="23" xr:uid="{00000000-0005-0000-0000-00001C000000}"/>
    <cellStyle name="Neutral 15" xfId="24" xr:uid="{00000000-0005-0000-0000-00001D000000}"/>
    <cellStyle name="Normal" xfId="0" builtinId="0"/>
    <cellStyle name="Note 1" xfId="25" xr:uid="{00000000-0005-0000-0000-00001E000000}"/>
    <cellStyle name="Note 16" xfId="26" xr:uid="{00000000-0005-0000-0000-00001F000000}"/>
    <cellStyle name="Status 1" xfId="27" xr:uid="{00000000-0005-0000-0000-000020000000}"/>
    <cellStyle name="Status 17" xfId="28" xr:uid="{00000000-0005-0000-0000-000021000000}"/>
    <cellStyle name="Text 1" xfId="29" xr:uid="{00000000-0005-0000-0000-000022000000}"/>
    <cellStyle name="Text 18" xfId="30" xr:uid="{00000000-0005-0000-0000-000023000000}"/>
    <cellStyle name="Warning 1" xfId="31" xr:uid="{00000000-0005-0000-0000-000024000000}"/>
    <cellStyle name="Warning 19" xfId="32" xr:uid="{00000000-0005-0000-0000-000025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12600</xdr:colOff>
      <xdr:row>0</xdr:row>
      <xdr:rowOff>0</xdr:rowOff>
    </xdr:from>
    <xdr:to>
      <xdr:col>15</xdr:col>
      <xdr:colOff>222480</xdr:colOff>
      <xdr:row>0</xdr:row>
      <xdr:rowOff>415800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261280" y="0"/>
          <a:ext cx="370440" cy="415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8"/>
  <sheetViews>
    <sheetView tabSelected="1" zoomScale="85" zoomScaleNormal="85" workbookViewId="0">
      <selection activeCell="A41" sqref="A41:Y41"/>
    </sheetView>
  </sheetViews>
  <sheetFormatPr defaultColWidth="8.33203125" defaultRowHeight="12.75" customHeight="1" x14ac:dyDescent="0.3"/>
  <cols>
    <col min="1" max="1" width="13.33203125" customWidth="1"/>
    <col min="2" max="2" width="4.1640625" customWidth="1"/>
    <col min="3" max="3" width="2.4140625" customWidth="1"/>
    <col min="4" max="4" width="9.83203125" customWidth="1"/>
    <col min="5" max="5" width="1.58203125" customWidth="1"/>
    <col min="6" max="6" width="3.4140625" customWidth="1"/>
    <col min="7" max="7" width="5.33203125" customWidth="1"/>
    <col min="8" max="8" width="4.1640625" customWidth="1"/>
    <col min="9" max="9" width="10.6640625" customWidth="1"/>
    <col min="10" max="10" width="4.9140625" hidden="1" customWidth="1"/>
    <col min="11" max="11" width="13.6640625" customWidth="1"/>
    <col min="12" max="12" width="16" customWidth="1"/>
    <col min="13" max="13" width="1" hidden="1" customWidth="1"/>
    <col min="14" max="14" width="16" customWidth="1"/>
    <col min="15" max="15" width="2.08203125" customWidth="1"/>
    <col min="16" max="16" width="13.1640625" customWidth="1"/>
    <col min="17" max="17" width="13.58203125" customWidth="1"/>
    <col min="18" max="18" width="1.58203125" customWidth="1"/>
    <col min="19" max="19" width="11.08203125" customWidth="1"/>
    <col min="20" max="20" width="4.5" customWidth="1"/>
    <col min="21" max="21" width="13.33203125" customWidth="1"/>
    <col min="22" max="22" width="14" customWidth="1"/>
    <col min="23" max="23" width="12.4140625" customWidth="1"/>
    <col min="24" max="24" width="12.6640625" customWidth="1"/>
    <col min="25" max="25" width="18.08203125" customWidth="1"/>
  </cols>
  <sheetData>
    <row r="1" spans="1:25" ht="33" customHeight="1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s="14" customFormat="1" ht="20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0" t="s">
        <v>0</v>
      </c>
      <c r="L2" s="10"/>
      <c r="M2" s="10"/>
      <c r="N2" s="10"/>
      <c r="O2" s="10"/>
      <c r="P2" s="10"/>
      <c r="Q2" s="10"/>
      <c r="R2" s="10"/>
      <c r="S2" s="13"/>
      <c r="T2" s="13"/>
      <c r="U2" s="13"/>
      <c r="V2" s="13"/>
      <c r="W2" s="13"/>
      <c r="X2" s="13"/>
      <c r="Y2" s="13"/>
    </row>
    <row r="3" spans="1:25" s="14" customFormat="1" ht="18" customHeight="1" x14ac:dyDescent="0.25">
      <c r="A3" s="13"/>
      <c r="B3" s="13"/>
      <c r="C3" s="13"/>
      <c r="D3" s="13"/>
      <c r="E3" s="13"/>
      <c r="F3" s="13"/>
      <c r="G3" s="13"/>
      <c r="H3" s="13"/>
      <c r="I3" s="10" t="s">
        <v>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3"/>
      <c r="U3" s="13"/>
      <c r="V3" s="13"/>
      <c r="W3" s="13"/>
      <c r="X3" s="13"/>
      <c r="Y3" s="13"/>
    </row>
    <row r="4" spans="1:25" ht="12" customHeight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s="16" customFormat="1" ht="18" customHeight="1" x14ac:dyDescent="0.25">
      <c r="A5" s="9" t="s">
        <v>2</v>
      </c>
      <c r="B5" s="9"/>
      <c r="C5" s="9"/>
      <c r="D5" s="9"/>
      <c r="E5" s="9"/>
      <c r="F5" s="9"/>
      <c r="G5" s="9"/>
      <c r="H5" s="9"/>
      <c r="I5" s="9"/>
      <c r="J5" s="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ht="19.5" customHeight="1" x14ac:dyDescent="0.3">
      <c r="A6" s="8" t="s">
        <v>3</v>
      </c>
      <c r="B6" s="8"/>
      <c r="C6" s="8"/>
      <c r="D6" s="8"/>
      <c r="E6" s="8"/>
      <c r="F6" s="8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7">
        <v>1</v>
      </c>
    </row>
    <row r="7" spans="1:25" ht="17.25" customHeight="1" x14ac:dyDescent="0.3">
      <c r="A7" s="7" t="s">
        <v>4</v>
      </c>
      <c r="B7" s="7"/>
      <c r="C7" s="7"/>
      <c r="D7" s="7"/>
      <c r="E7" s="7"/>
      <c r="F7" s="7"/>
      <c r="G7" s="7"/>
      <c r="H7" s="7"/>
      <c r="I7" s="7"/>
      <c r="J7" s="6" t="s">
        <v>51</v>
      </c>
      <c r="K7" s="6"/>
      <c r="L7" s="6"/>
      <c r="M7" s="6"/>
      <c r="N7" s="7" t="s">
        <v>5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ht="18" customHeight="1" x14ac:dyDescent="0.3">
      <c r="A8" s="7"/>
      <c r="B8" s="7"/>
      <c r="C8" s="7"/>
      <c r="D8" s="7"/>
      <c r="E8" s="7"/>
      <c r="F8" s="7"/>
      <c r="G8" s="7"/>
      <c r="H8" s="7"/>
      <c r="I8" s="7"/>
      <c r="J8" s="6"/>
      <c r="K8" s="6"/>
      <c r="L8" s="6"/>
      <c r="M8" s="6"/>
      <c r="N8" s="7" t="s">
        <v>6</v>
      </c>
      <c r="O8" s="7"/>
      <c r="P8" s="7"/>
      <c r="Q8" s="7"/>
      <c r="R8" s="7"/>
      <c r="S8" s="7"/>
      <c r="T8" s="7"/>
      <c r="U8" s="7"/>
      <c r="V8" s="7"/>
      <c r="W8" s="7" t="s">
        <v>7</v>
      </c>
      <c r="X8" s="7"/>
      <c r="Y8" s="7"/>
    </row>
    <row r="9" spans="1:25" ht="18" customHeight="1" x14ac:dyDescent="0.3">
      <c r="A9" s="7" t="s">
        <v>8</v>
      </c>
      <c r="B9" s="7"/>
      <c r="C9" s="7"/>
      <c r="D9" s="7" t="s">
        <v>9</v>
      </c>
      <c r="E9" s="7" t="s">
        <v>10</v>
      </c>
      <c r="F9" s="7"/>
      <c r="G9" s="7"/>
      <c r="H9" s="7" t="s">
        <v>11</v>
      </c>
      <c r="I9" s="7"/>
      <c r="J9" s="6"/>
      <c r="K9" s="6"/>
      <c r="L9" s="6"/>
      <c r="M9" s="6"/>
      <c r="N9" s="7" t="s">
        <v>12</v>
      </c>
      <c r="O9" s="7"/>
      <c r="P9" s="7" t="s">
        <v>13</v>
      </c>
      <c r="Q9" s="7"/>
      <c r="R9" s="7"/>
      <c r="S9" s="7"/>
      <c r="T9" s="7"/>
      <c r="U9" s="7"/>
      <c r="V9" s="7"/>
      <c r="W9" s="7" t="s">
        <v>12</v>
      </c>
      <c r="X9" s="7"/>
      <c r="Y9" s="18" t="s">
        <v>13</v>
      </c>
    </row>
    <row r="10" spans="1:25" ht="37.5" customHeight="1" thickBot="1" x14ac:dyDescent="0.35">
      <c r="A10" s="7"/>
      <c r="B10" s="7"/>
      <c r="C10" s="7"/>
      <c r="D10" s="7"/>
      <c r="E10" s="7"/>
      <c r="F10" s="7"/>
      <c r="G10" s="7"/>
      <c r="H10" s="7"/>
      <c r="I10" s="7"/>
      <c r="J10" s="7" t="s">
        <v>14</v>
      </c>
      <c r="K10" s="7"/>
      <c r="L10" s="7" t="s">
        <v>15</v>
      </c>
      <c r="M10" s="7"/>
      <c r="N10" s="6" t="s">
        <v>16</v>
      </c>
      <c r="O10" s="6"/>
      <c r="P10" s="18" t="s">
        <v>17</v>
      </c>
      <c r="Q10" s="18" t="s">
        <v>18</v>
      </c>
      <c r="R10" s="7" t="s">
        <v>19</v>
      </c>
      <c r="S10" s="7"/>
      <c r="T10" s="7"/>
      <c r="U10" s="18" t="s">
        <v>20</v>
      </c>
      <c r="V10" s="18" t="s">
        <v>21</v>
      </c>
      <c r="W10" s="6" t="s">
        <v>16</v>
      </c>
      <c r="X10" s="6"/>
      <c r="Y10" s="18" t="s">
        <v>17</v>
      </c>
    </row>
    <row r="11" spans="1:25" ht="13.5" customHeight="1" x14ac:dyDescent="0.3">
      <c r="A11" s="5" t="s">
        <v>22</v>
      </c>
      <c r="B11" s="5"/>
      <c r="C11" s="5"/>
      <c r="D11" s="5" t="s">
        <v>23</v>
      </c>
      <c r="E11" s="5" t="s">
        <v>24</v>
      </c>
      <c r="F11" s="5"/>
      <c r="G11" s="5"/>
      <c r="H11" s="5" t="s">
        <v>25</v>
      </c>
      <c r="I11" s="5"/>
      <c r="J11" s="19">
        <v>9292.14</v>
      </c>
      <c r="K11" s="19">
        <v>9292.14</v>
      </c>
      <c r="L11" s="19">
        <v>9292.14</v>
      </c>
      <c r="M11" s="22">
        <v>9292.14</v>
      </c>
      <c r="N11" s="4">
        <f t="shared" ref="N11:N36" si="0">J11*1.4</f>
        <v>13008.995999999999</v>
      </c>
      <c r="O11" s="4"/>
      <c r="P11" s="19">
        <f t="shared" ref="P11:P36" si="1">J11*0.06</f>
        <v>557.52839999999992</v>
      </c>
      <c r="Q11" s="19">
        <f t="shared" ref="Q11:Q36" si="2">J11*0.35</f>
        <v>3252.2489999999998</v>
      </c>
      <c r="R11" s="4">
        <f t="shared" ref="R11:R23" si="3">J11*0.35</f>
        <v>3252.2489999999998</v>
      </c>
      <c r="S11" s="4"/>
      <c r="T11" s="4"/>
      <c r="U11" s="19">
        <f t="shared" ref="U11:U23" si="4">J11*0.35</f>
        <v>3252.2489999999998</v>
      </c>
      <c r="V11" s="19">
        <f t="shared" ref="V11:V36" si="5">J11*0.05</f>
        <v>464.60699999999997</v>
      </c>
      <c r="W11" s="4">
        <f t="shared" ref="W11:W36" si="6">L11*1.4</f>
        <v>13008.995999999999</v>
      </c>
      <c r="X11" s="4"/>
      <c r="Y11" s="19">
        <f t="shared" ref="Y11:Y36" si="7">L11*0.06</f>
        <v>557.52839999999992</v>
      </c>
    </row>
    <row r="12" spans="1:25" ht="13.5" customHeight="1" x14ac:dyDescent="0.3">
      <c r="A12" s="5"/>
      <c r="B12" s="5"/>
      <c r="C12" s="5"/>
      <c r="D12" s="5"/>
      <c r="E12" s="5"/>
      <c r="F12" s="5"/>
      <c r="G12" s="5"/>
      <c r="H12" s="5" t="s">
        <v>26</v>
      </c>
      <c r="I12" s="5"/>
      <c r="J12" s="19">
        <v>9021.5</v>
      </c>
      <c r="K12" s="19">
        <v>9021.5</v>
      </c>
      <c r="L12" s="19">
        <v>9021.5</v>
      </c>
      <c r="M12" s="23">
        <v>9021.5</v>
      </c>
      <c r="N12" s="4">
        <f t="shared" si="0"/>
        <v>12630.099999999999</v>
      </c>
      <c r="O12" s="4"/>
      <c r="P12" s="19">
        <f t="shared" si="1"/>
        <v>541.29</v>
      </c>
      <c r="Q12" s="19">
        <f t="shared" si="2"/>
        <v>3157.5249999999996</v>
      </c>
      <c r="R12" s="4">
        <f t="shared" si="3"/>
        <v>3157.5249999999996</v>
      </c>
      <c r="S12" s="4"/>
      <c r="T12" s="4"/>
      <c r="U12" s="19">
        <f t="shared" si="4"/>
        <v>3157.5249999999996</v>
      </c>
      <c r="V12" s="19">
        <f t="shared" si="5"/>
        <v>451.07500000000005</v>
      </c>
      <c r="W12" s="4">
        <f t="shared" si="6"/>
        <v>12630.099999999999</v>
      </c>
      <c r="X12" s="4"/>
      <c r="Y12" s="19">
        <f t="shared" si="7"/>
        <v>541.29</v>
      </c>
    </row>
    <row r="13" spans="1:25" ht="14.25" customHeight="1" x14ac:dyDescent="0.3">
      <c r="A13" s="5"/>
      <c r="B13" s="5"/>
      <c r="C13" s="5"/>
      <c r="D13" s="5"/>
      <c r="E13" s="5"/>
      <c r="F13" s="5"/>
      <c r="G13" s="5"/>
      <c r="H13" s="5" t="s">
        <v>27</v>
      </c>
      <c r="I13" s="5"/>
      <c r="J13" s="19">
        <v>8758.73</v>
      </c>
      <c r="K13" s="19">
        <v>8758.73</v>
      </c>
      <c r="L13" s="19">
        <v>8758.73</v>
      </c>
      <c r="M13" s="23">
        <v>8758.73</v>
      </c>
      <c r="N13" s="4">
        <f t="shared" si="0"/>
        <v>12262.221999999998</v>
      </c>
      <c r="O13" s="4"/>
      <c r="P13" s="19">
        <f t="shared" si="1"/>
        <v>525.52379999999994</v>
      </c>
      <c r="Q13" s="19">
        <f t="shared" si="2"/>
        <v>3065.5554999999995</v>
      </c>
      <c r="R13" s="4">
        <f t="shared" si="3"/>
        <v>3065.5554999999995</v>
      </c>
      <c r="S13" s="4"/>
      <c r="T13" s="4"/>
      <c r="U13" s="19">
        <f t="shared" si="4"/>
        <v>3065.5554999999995</v>
      </c>
      <c r="V13" s="19">
        <f t="shared" si="5"/>
        <v>437.93650000000002</v>
      </c>
      <c r="W13" s="4">
        <f t="shared" si="6"/>
        <v>12262.221999999998</v>
      </c>
      <c r="X13" s="4"/>
      <c r="Y13" s="19">
        <f t="shared" si="7"/>
        <v>525.52379999999994</v>
      </c>
    </row>
    <row r="14" spans="1:25" ht="13.5" customHeight="1" x14ac:dyDescent="0.3">
      <c r="A14" s="5"/>
      <c r="B14" s="5"/>
      <c r="C14" s="5"/>
      <c r="D14" s="5"/>
      <c r="E14" s="5"/>
      <c r="F14" s="5"/>
      <c r="G14" s="5"/>
      <c r="H14" s="5" t="s">
        <v>28</v>
      </c>
      <c r="I14" s="5"/>
      <c r="J14" s="19">
        <v>8503.6200000000008</v>
      </c>
      <c r="K14" s="19">
        <v>8503.6200000000008</v>
      </c>
      <c r="L14" s="19">
        <v>8503.6200000000008</v>
      </c>
      <c r="M14" s="23">
        <v>8503.6200000000008</v>
      </c>
      <c r="N14" s="4">
        <f t="shared" si="0"/>
        <v>11905.068000000001</v>
      </c>
      <c r="O14" s="4"/>
      <c r="P14" s="19">
        <f t="shared" si="1"/>
        <v>510.21720000000005</v>
      </c>
      <c r="Q14" s="19">
        <f t="shared" si="2"/>
        <v>2976.2670000000003</v>
      </c>
      <c r="R14" s="4">
        <f t="shared" si="3"/>
        <v>2976.2670000000003</v>
      </c>
      <c r="S14" s="4"/>
      <c r="T14" s="4"/>
      <c r="U14" s="19">
        <f t="shared" si="4"/>
        <v>2976.2670000000003</v>
      </c>
      <c r="V14" s="19">
        <f t="shared" si="5"/>
        <v>425.18100000000004</v>
      </c>
      <c r="W14" s="4">
        <f t="shared" si="6"/>
        <v>11905.068000000001</v>
      </c>
      <c r="X14" s="4"/>
      <c r="Y14" s="19">
        <f t="shared" si="7"/>
        <v>510.21720000000005</v>
      </c>
    </row>
    <row r="15" spans="1:25" ht="13.5" customHeight="1" x14ac:dyDescent="0.3">
      <c r="A15" s="5"/>
      <c r="B15" s="5"/>
      <c r="C15" s="5"/>
      <c r="D15" s="5"/>
      <c r="E15" s="5"/>
      <c r="F15" s="5"/>
      <c r="G15" s="5"/>
      <c r="H15" s="5" t="s">
        <v>29</v>
      </c>
      <c r="I15" s="5"/>
      <c r="J15" s="19">
        <v>8255.9500000000007</v>
      </c>
      <c r="K15" s="19">
        <v>8255.9500000000007</v>
      </c>
      <c r="L15" s="19">
        <v>8255.9500000000007</v>
      </c>
      <c r="M15" s="23">
        <v>8255.9500000000007</v>
      </c>
      <c r="N15" s="4">
        <f t="shared" si="0"/>
        <v>11558.33</v>
      </c>
      <c r="O15" s="4"/>
      <c r="P15" s="19">
        <f t="shared" si="1"/>
        <v>495.35700000000003</v>
      </c>
      <c r="Q15" s="19">
        <f t="shared" si="2"/>
        <v>2889.5825</v>
      </c>
      <c r="R15" s="4">
        <f t="shared" si="3"/>
        <v>2889.5825</v>
      </c>
      <c r="S15" s="4"/>
      <c r="T15" s="4"/>
      <c r="U15" s="19">
        <f t="shared" si="4"/>
        <v>2889.5825</v>
      </c>
      <c r="V15" s="19">
        <f t="shared" si="5"/>
        <v>412.79750000000007</v>
      </c>
      <c r="W15" s="4">
        <f t="shared" si="6"/>
        <v>11558.33</v>
      </c>
      <c r="X15" s="4"/>
      <c r="Y15" s="19">
        <f t="shared" si="7"/>
        <v>495.35700000000003</v>
      </c>
    </row>
    <row r="16" spans="1:25" ht="13.5" customHeight="1" x14ac:dyDescent="0.3">
      <c r="A16" s="5"/>
      <c r="B16" s="5"/>
      <c r="C16" s="5"/>
      <c r="D16" s="5"/>
      <c r="E16" s="5" t="s">
        <v>30</v>
      </c>
      <c r="F16" s="5"/>
      <c r="G16" s="5"/>
      <c r="H16" s="5" t="s">
        <v>31</v>
      </c>
      <c r="I16" s="5"/>
      <c r="J16" s="19">
        <v>7810.73</v>
      </c>
      <c r="K16" s="19">
        <v>7810.73</v>
      </c>
      <c r="L16" s="19">
        <v>7810.73</v>
      </c>
      <c r="M16" s="23">
        <v>7810.73</v>
      </c>
      <c r="N16" s="4">
        <f t="shared" si="0"/>
        <v>10935.021999999999</v>
      </c>
      <c r="O16" s="4"/>
      <c r="P16" s="19">
        <f t="shared" si="1"/>
        <v>468.64379999999994</v>
      </c>
      <c r="Q16" s="19">
        <f t="shared" si="2"/>
        <v>2733.7554999999998</v>
      </c>
      <c r="R16" s="4">
        <f t="shared" si="3"/>
        <v>2733.7554999999998</v>
      </c>
      <c r="S16" s="4"/>
      <c r="T16" s="4"/>
      <c r="U16" s="19">
        <f t="shared" si="4"/>
        <v>2733.7554999999998</v>
      </c>
      <c r="V16" s="19">
        <f t="shared" si="5"/>
        <v>390.53649999999999</v>
      </c>
      <c r="W16" s="4">
        <f t="shared" si="6"/>
        <v>10935.021999999999</v>
      </c>
      <c r="X16" s="4"/>
      <c r="Y16" s="19">
        <f t="shared" si="7"/>
        <v>468.64379999999994</v>
      </c>
    </row>
    <row r="17" spans="1:25" ht="13.5" customHeight="1" x14ac:dyDescent="0.3">
      <c r="A17" s="5"/>
      <c r="B17" s="5"/>
      <c r="C17" s="5"/>
      <c r="D17" s="5"/>
      <c r="E17" s="5"/>
      <c r="F17" s="5"/>
      <c r="G17" s="5"/>
      <c r="H17" s="5" t="s">
        <v>32</v>
      </c>
      <c r="I17" s="5"/>
      <c r="J17" s="19">
        <v>7583.23</v>
      </c>
      <c r="K17" s="19">
        <v>7583.23</v>
      </c>
      <c r="L17" s="19">
        <v>7583.23</v>
      </c>
      <c r="M17" s="23">
        <v>7583.23</v>
      </c>
      <c r="N17" s="4">
        <f t="shared" si="0"/>
        <v>10616.521999999999</v>
      </c>
      <c r="O17" s="4"/>
      <c r="P17" s="19">
        <f t="shared" si="1"/>
        <v>454.99379999999996</v>
      </c>
      <c r="Q17" s="19">
        <f t="shared" si="2"/>
        <v>2654.1304999999998</v>
      </c>
      <c r="R17" s="4">
        <f t="shared" si="3"/>
        <v>2654.1304999999998</v>
      </c>
      <c r="S17" s="4"/>
      <c r="T17" s="4"/>
      <c r="U17" s="19">
        <f t="shared" si="4"/>
        <v>2654.1304999999998</v>
      </c>
      <c r="V17" s="19">
        <f t="shared" si="5"/>
        <v>379.16149999999999</v>
      </c>
      <c r="W17" s="4">
        <f t="shared" si="6"/>
        <v>10616.521999999999</v>
      </c>
      <c r="X17" s="4"/>
      <c r="Y17" s="19">
        <f t="shared" si="7"/>
        <v>454.99379999999996</v>
      </c>
    </row>
    <row r="18" spans="1:25" ht="14.25" customHeight="1" x14ac:dyDescent="0.3">
      <c r="A18" s="5"/>
      <c r="B18" s="5"/>
      <c r="C18" s="5"/>
      <c r="D18" s="5"/>
      <c r="E18" s="5"/>
      <c r="F18" s="5"/>
      <c r="G18" s="5"/>
      <c r="H18" s="5" t="s">
        <v>33</v>
      </c>
      <c r="I18" s="5"/>
      <c r="J18" s="19">
        <v>7362.37</v>
      </c>
      <c r="K18" s="19">
        <v>7362.37</v>
      </c>
      <c r="L18" s="19">
        <v>7362.37</v>
      </c>
      <c r="M18" s="23">
        <v>7362.37</v>
      </c>
      <c r="N18" s="4">
        <f t="shared" si="0"/>
        <v>10307.317999999999</v>
      </c>
      <c r="O18" s="4"/>
      <c r="P18" s="19">
        <f t="shared" si="1"/>
        <v>441.74219999999997</v>
      </c>
      <c r="Q18" s="19">
        <f t="shared" si="2"/>
        <v>2576.8294999999998</v>
      </c>
      <c r="R18" s="4">
        <f t="shared" si="3"/>
        <v>2576.8294999999998</v>
      </c>
      <c r="S18" s="4"/>
      <c r="T18" s="4"/>
      <c r="U18" s="19">
        <f t="shared" si="4"/>
        <v>2576.8294999999998</v>
      </c>
      <c r="V18" s="19">
        <f t="shared" si="5"/>
        <v>368.11850000000004</v>
      </c>
      <c r="W18" s="4">
        <f t="shared" si="6"/>
        <v>10307.317999999999</v>
      </c>
      <c r="X18" s="4"/>
      <c r="Y18" s="19">
        <f t="shared" si="7"/>
        <v>441.74219999999997</v>
      </c>
    </row>
    <row r="19" spans="1:25" ht="13.5" customHeight="1" x14ac:dyDescent="0.3">
      <c r="A19" s="5"/>
      <c r="B19" s="5"/>
      <c r="C19" s="5"/>
      <c r="D19" s="5"/>
      <c r="E19" s="5"/>
      <c r="F19" s="5"/>
      <c r="G19" s="5"/>
      <c r="H19" s="5" t="s">
        <v>34</v>
      </c>
      <c r="I19" s="5"/>
      <c r="J19" s="19">
        <v>7147.92</v>
      </c>
      <c r="K19" s="19">
        <v>7147.92</v>
      </c>
      <c r="L19" s="19">
        <v>7147.92</v>
      </c>
      <c r="M19" s="23">
        <v>7147.92</v>
      </c>
      <c r="N19" s="4">
        <f t="shared" si="0"/>
        <v>10007.088</v>
      </c>
      <c r="O19" s="4"/>
      <c r="P19" s="19">
        <f t="shared" si="1"/>
        <v>428.87520000000001</v>
      </c>
      <c r="Q19" s="19">
        <f t="shared" si="2"/>
        <v>2501.7719999999999</v>
      </c>
      <c r="R19" s="4">
        <f t="shared" si="3"/>
        <v>2501.7719999999999</v>
      </c>
      <c r="S19" s="4"/>
      <c r="T19" s="4"/>
      <c r="U19" s="19">
        <f t="shared" si="4"/>
        <v>2501.7719999999999</v>
      </c>
      <c r="V19" s="19">
        <f t="shared" si="5"/>
        <v>357.39600000000002</v>
      </c>
      <c r="W19" s="4">
        <f t="shared" si="6"/>
        <v>10007.088</v>
      </c>
      <c r="X19" s="4"/>
      <c r="Y19" s="19">
        <f t="shared" si="7"/>
        <v>428.87520000000001</v>
      </c>
    </row>
    <row r="20" spans="1:25" ht="13.5" customHeight="1" x14ac:dyDescent="0.3">
      <c r="A20" s="5"/>
      <c r="B20" s="5"/>
      <c r="C20" s="5"/>
      <c r="D20" s="5"/>
      <c r="E20" s="5"/>
      <c r="F20" s="5"/>
      <c r="G20" s="5"/>
      <c r="H20" s="5" t="s">
        <v>35</v>
      </c>
      <c r="I20" s="5"/>
      <c r="J20" s="19">
        <v>6939.75</v>
      </c>
      <c r="K20" s="19">
        <v>6939.75</v>
      </c>
      <c r="L20" s="19">
        <v>6939.75</v>
      </c>
      <c r="M20" s="23">
        <v>6939.75</v>
      </c>
      <c r="N20" s="4">
        <f t="shared" si="0"/>
        <v>9715.65</v>
      </c>
      <c r="O20" s="4"/>
      <c r="P20" s="19">
        <f t="shared" si="1"/>
        <v>416.38499999999999</v>
      </c>
      <c r="Q20" s="19">
        <f t="shared" si="2"/>
        <v>2428.9124999999999</v>
      </c>
      <c r="R20" s="4">
        <f t="shared" si="3"/>
        <v>2428.9124999999999</v>
      </c>
      <c r="S20" s="4"/>
      <c r="T20" s="4"/>
      <c r="U20" s="19">
        <f t="shared" si="4"/>
        <v>2428.9124999999999</v>
      </c>
      <c r="V20" s="19">
        <f t="shared" si="5"/>
        <v>346.98750000000001</v>
      </c>
      <c r="W20" s="4">
        <f t="shared" si="6"/>
        <v>9715.65</v>
      </c>
      <c r="X20" s="4"/>
      <c r="Y20" s="19">
        <f t="shared" si="7"/>
        <v>416.38499999999999</v>
      </c>
    </row>
    <row r="21" spans="1:25" ht="13.5" customHeight="1" x14ac:dyDescent="0.3">
      <c r="A21" s="5"/>
      <c r="B21" s="5"/>
      <c r="C21" s="5"/>
      <c r="D21" s="5"/>
      <c r="E21" s="5" t="s">
        <v>36</v>
      </c>
      <c r="F21" s="5"/>
      <c r="G21" s="5"/>
      <c r="H21" s="5" t="s">
        <v>37</v>
      </c>
      <c r="I21" s="5"/>
      <c r="J21" s="19">
        <v>6565.5</v>
      </c>
      <c r="K21" s="19">
        <v>6565.5</v>
      </c>
      <c r="L21" s="19">
        <v>6565.5</v>
      </c>
      <c r="M21" s="23">
        <v>6565.5</v>
      </c>
      <c r="N21" s="4">
        <f t="shared" si="0"/>
        <v>9191.6999999999989</v>
      </c>
      <c r="O21" s="4"/>
      <c r="P21" s="19">
        <f t="shared" si="1"/>
        <v>393.93</v>
      </c>
      <c r="Q21" s="19">
        <f t="shared" si="2"/>
        <v>2297.9249999999997</v>
      </c>
      <c r="R21" s="4">
        <f t="shared" si="3"/>
        <v>2297.9249999999997</v>
      </c>
      <c r="S21" s="4"/>
      <c r="T21" s="4"/>
      <c r="U21" s="19">
        <f t="shared" si="4"/>
        <v>2297.9249999999997</v>
      </c>
      <c r="V21" s="19">
        <f t="shared" si="5"/>
        <v>328.27500000000003</v>
      </c>
      <c r="W21" s="4">
        <f t="shared" si="6"/>
        <v>9191.6999999999989</v>
      </c>
      <c r="X21" s="4"/>
      <c r="Y21" s="19">
        <f t="shared" si="7"/>
        <v>393.93</v>
      </c>
    </row>
    <row r="22" spans="1:25" ht="13.5" customHeight="1" x14ac:dyDescent="0.3">
      <c r="A22" s="5"/>
      <c r="B22" s="5"/>
      <c r="C22" s="5"/>
      <c r="D22" s="5"/>
      <c r="E22" s="5"/>
      <c r="F22" s="5"/>
      <c r="G22" s="5"/>
      <c r="H22" s="5" t="s">
        <v>38</v>
      </c>
      <c r="I22" s="5"/>
      <c r="J22" s="19">
        <v>6374.26</v>
      </c>
      <c r="K22" s="19">
        <v>6374.26</v>
      </c>
      <c r="L22" s="19">
        <v>6374.26</v>
      </c>
      <c r="M22" s="23">
        <v>6374.26</v>
      </c>
      <c r="N22" s="4">
        <f t="shared" si="0"/>
        <v>8923.9639999999999</v>
      </c>
      <c r="O22" s="4"/>
      <c r="P22" s="19">
        <f t="shared" si="1"/>
        <v>382.4556</v>
      </c>
      <c r="Q22" s="19">
        <f t="shared" si="2"/>
        <v>2230.991</v>
      </c>
      <c r="R22" s="4">
        <f t="shared" si="3"/>
        <v>2230.991</v>
      </c>
      <c r="S22" s="4"/>
      <c r="T22" s="4"/>
      <c r="U22" s="19">
        <f t="shared" si="4"/>
        <v>2230.991</v>
      </c>
      <c r="V22" s="19">
        <f t="shared" si="5"/>
        <v>318.71300000000002</v>
      </c>
      <c r="W22" s="4">
        <f t="shared" si="6"/>
        <v>8923.9639999999999</v>
      </c>
      <c r="X22" s="4"/>
      <c r="Y22" s="19">
        <f t="shared" si="7"/>
        <v>382.4556</v>
      </c>
    </row>
    <row r="23" spans="1:25" ht="14.25" customHeight="1" thickBot="1" x14ac:dyDescent="0.35">
      <c r="A23" s="5"/>
      <c r="B23" s="5"/>
      <c r="C23" s="5"/>
      <c r="D23" s="5"/>
      <c r="E23" s="5"/>
      <c r="F23" s="5"/>
      <c r="G23" s="5"/>
      <c r="H23" s="5" t="s">
        <v>39</v>
      </c>
      <c r="I23" s="5"/>
      <c r="J23" s="19">
        <v>6188.61</v>
      </c>
      <c r="K23" s="19">
        <v>6188.61</v>
      </c>
      <c r="L23" s="19">
        <v>6188.61</v>
      </c>
      <c r="M23" s="24">
        <v>6188.61</v>
      </c>
      <c r="N23" s="4">
        <f t="shared" si="0"/>
        <v>8664.0539999999983</v>
      </c>
      <c r="O23" s="4"/>
      <c r="P23" s="19">
        <f t="shared" si="1"/>
        <v>371.31659999999999</v>
      </c>
      <c r="Q23" s="19">
        <f t="shared" si="2"/>
        <v>2166.0134999999996</v>
      </c>
      <c r="R23" s="4">
        <f t="shared" si="3"/>
        <v>2166.0134999999996</v>
      </c>
      <c r="S23" s="4"/>
      <c r="T23" s="4"/>
      <c r="U23" s="19">
        <f t="shared" si="4"/>
        <v>2166.0134999999996</v>
      </c>
      <c r="V23" s="19">
        <f t="shared" si="5"/>
        <v>309.43049999999999</v>
      </c>
      <c r="W23" s="4">
        <f t="shared" si="6"/>
        <v>8664.0539999999983</v>
      </c>
      <c r="X23" s="4"/>
      <c r="Y23" s="19">
        <f t="shared" si="7"/>
        <v>371.31659999999999</v>
      </c>
    </row>
    <row r="24" spans="1:25" ht="13.5" customHeight="1" x14ac:dyDescent="0.3">
      <c r="A24" s="5" t="s">
        <v>40</v>
      </c>
      <c r="B24" s="5"/>
      <c r="C24" s="5"/>
      <c r="D24" s="5" t="s">
        <v>23</v>
      </c>
      <c r="E24" s="5" t="s">
        <v>24</v>
      </c>
      <c r="F24" s="5"/>
      <c r="G24" s="5"/>
      <c r="H24" s="5" t="s">
        <v>25</v>
      </c>
      <c r="I24" s="5"/>
      <c r="J24" s="19">
        <v>5663.47</v>
      </c>
      <c r="K24" s="19">
        <v>5663.47</v>
      </c>
      <c r="L24" s="19">
        <v>5663.47</v>
      </c>
      <c r="M24" s="22">
        <v>5663.47</v>
      </c>
      <c r="N24" s="4">
        <f t="shared" si="0"/>
        <v>7928.8580000000002</v>
      </c>
      <c r="O24" s="4"/>
      <c r="P24" s="19">
        <f t="shared" si="1"/>
        <v>339.8082</v>
      </c>
      <c r="Q24" s="19">
        <f t="shared" si="2"/>
        <v>1982.2145</v>
      </c>
      <c r="R24" s="4">
        <v>0</v>
      </c>
      <c r="S24" s="4"/>
      <c r="T24" s="4"/>
      <c r="U24" s="19">
        <v>0</v>
      </c>
      <c r="V24" s="19">
        <f t="shared" si="5"/>
        <v>283.17350000000005</v>
      </c>
      <c r="W24" s="4">
        <f t="shared" si="6"/>
        <v>7928.8580000000002</v>
      </c>
      <c r="X24" s="4"/>
      <c r="Y24" s="19">
        <f t="shared" si="7"/>
        <v>339.8082</v>
      </c>
    </row>
    <row r="25" spans="1:25" ht="13.5" customHeight="1" x14ac:dyDescent="0.3">
      <c r="A25" s="5"/>
      <c r="B25" s="5"/>
      <c r="C25" s="5"/>
      <c r="D25" s="5"/>
      <c r="E25" s="5"/>
      <c r="F25" s="5"/>
      <c r="G25" s="5"/>
      <c r="H25" s="5" t="s">
        <v>26</v>
      </c>
      <c r="I25" s="5"/>
      <c r="J25" s="19">
        <v>5498.51</v>
      </c>
      <c r="K25" s="19">
        <v>5498.51</v>
      </c>
      <c r="L25" s="19">
        <v>5498.51</v>
      </c>
      <c r="M25" s="23">
        <v>5498.51</v>
      </c>
      <c r="N25" s="4">
        <f t="shared" si="0"/>
        <v>7697.9139999999998</v>
      </c>
      <c r="O25" s="4"/>
      <c r="P25" s="19">
        <f t="shared" si="1"/>
        <v>329.91059999999999</v>
      </c>
      <c r="Q25" s="19">
        <f t="shared" si="2"/>
        <v>1924.4784999999999</v>
      </c>
      <c r="R25" s="4">
        <v>0</v>
      </c>
      <c r="S25" s="4"/>
      <c r="T25" s="4"/>
      <c r="U25" s="19">
        <v>0</v>
      </c>
      <c r="V25" s="19">
        <f t="shared" si="5"/>
        <v>274.9255</v>
      </c>
      <c r="W25" s="4">
        <f t="shared" si="6"/>
        <v>7697.9139999999998</v>
      </c>
      <c r="X25" s="4"/>
      <c r="Y25" s="19">
        <f t="shared" si="7"/>
        <v>329.91059999999999</v>
      </c>
    </row>
    <row r="26" spans="1:25" ht="13.5" customHeight="1" x14ac:dyDescent="0.3">
      <c r="A26" s="5"/>
      <c r="B26" s="5"/>
      <c r="C26" s="5"/>
      <c r="D26" s="5"/>
      <c r="E26" s="5"/>
      <c r="F26" s="5"/>
      <c r="G26" s="5"/>
      <c r="H26" s="5" t="s">
        <v>27</v>
      </c>
      <c r="I26" s="5"/>
      <c r="J26" s="19">
        <v>5338.36</v>
      </c>
      <c r="K26" s="19">
        <v>5338.36</v>
      </c>
      <c r="L26" s="19">
        <v>5338.36</v>
      </c>
      <c r="M26" s="23">
        <v>5338.36</v>
      </c>
      <c r="N26" s="4">
        <f t="shared" si="0"/>
        <v>7473.7039999999988</v>
      </c>
      <c r="O26" s="4"/>
      <c r="P26" s="19">
        <f t="shared" si="1"/>
        <v>320.30159999999995</v>
      </c>
      <c r="Q26" s="19">
        <f t="shared" si="2"/>
        <v>1868.4259999999997</v>
      </c>
      <c r="R26" s="4">
        <v>0</v>
      </c>
      <c r="S26" s="4"/>
      <c r="T26" s="4"/>
      <c r="U26" s="19">
        <v>0</v>
      </c>
      <c r="V26" s="19">
        <f t="shared" si="5"/>
        <v>266.91800000000001</v>
      </c>
      <c r="W26" s="4">
        <f t="shared" si="6"/>
        <v>7473.7039999999988</v>
      </c>
      <c r="X26" s="4"/>
      <c r="Y26" s="19">
        <f t="shared" si="7"/>
        <v>320.30159999999995</v>
      </c>
    </row>
    <row r="27" spans="1:25" ht="13.5" customHeight="1" x14ac:dyDescent="0.3">
      <c r="A27" s="5"/>
      <c r="B27" s="5"/>
      <c r="C27" s="5"/>
      <c r="D27" s="5"/>
      <c r="E27" s="5"/>
      <c r="F27" s="5"/>
      <c r="G27" s="5"/>
      <c r="H27" s="5" t="s">
        <v>28</v>
      </c>
      <c r="I27" s="5"/>
      <c r="J27" s="19">
        <v>5182.88</v>
      </c>
      <c r="K27" s="19">
        <v>5182.88</v>
      </c>
      <c r="L27" s="19">
        <v>5182.88</v>
      </c>
      <c r="M27" s="23">
        <v>5182.88</v>
      </c>
      <c r="N27" s="4">
        <f t="shared" si="0"/>
        <v>7256.0319999999992</v>
      </c>
      <c r="O27" s="4"/>
      <c r="P27" s="19">
        <f t="shared" si="1"/>
        <v>310.97280000000001</v>
      </c>
      <c r="Q27" s="19">
        <f t="shared" si="2"/>
        <v>1814.0079999999998</v>
      </c>
      <c r="R27" s="4">
        <v>0</v>
      </c>
      <c r="S27" s="4"/>
      <c r="T27" s="4"/>
      <c r="U27" s="19">
        <v>0</v>
      </c>
      <c r="V27" s="19">
        <f t="shared" si="5"/>
        <v>259.14400000000001</v>
      </c>
      <c r="W27" s="4">
        <f t="shared" si="6"/>
        <v>7256.0319999999992</v>
      </c>
      <c r="X27" s="4"/>
      <c r="Y27" s="19">
        <f t="shared" si="7"/>
        <v>310.97280000000001</v>
      </c>
    </row>
    <row r="28" spans="1:25" ht="14.25" customHeight="1" x14ac:dyDescent="0.3">
      <c r="A28" s="5"/>
      <c r="B28" s="5"/>
      <c r="C28" s="5"/>
      <c r="D28" s="5"/>
      <c r="E28" s="5"/>
      <c r="F28" s="5"/>
      <c r="G28" s="5"/>
      <c r="H28" s="5" t="s">
        <v>29</v>
      </c>
      <c r="I28" s="5"/>
      <c r="J28" s="19">
        <v>5031.8999999999996</v>
      </c>
      <c r="K28" s="19">
        <v>5031.8999999999996</v>
      </c>
      <c r="L28" s="19">
        <v>5031.8999999999996</v>
      </c>
      <c r="M28" s="23">
        <v>5031.8999999999996</v>
      </c>
      <c r="N28" s="4">
        <f t="shared" si="0"/>
        <v>7044.6599999999989</v>
      </c>
      <c r="O28" s="4"/>
      <c r="P28" s="19">
        <f t="shared" si="1"/>
        <v>301.91399999999999</v>
      </c>
      <c r="Q28" s="19">
        <f t="shared" si="2"/>
        <v>1761.1649999999997</v>
      </c>
      <c r="R28" s="4">
        <v>0</v>
      </c>
      <c r="S28" s="4"/>
      <c r="T28" s="4"/>
      <c r="U28" s="19">
        <v>0</v>
      </c>
      <c r="V28" s="19">
        <f t="shared" si="5"/>
        <v>251.595</v>
      </c>
      <c r="W28" s="4">
        <f t="shared" si="6"/>
        <v>7044.6599999999989</v>
      </c>
      <c r="X28" s="4"/>
      <c r="Y28" s="19">
        <f t="shared" si="7"/>
        <v>301.91399999999999</v>
      </c>
    </row>
    <row r="29" spans="1:25" ht="13.5" customHeight="1" x14ac:dyDescent="0.3">
      <c r="A29" s="5"/>
      <c r="B29" s="5"/>
      <c r="C29" s="5"/>
      <c r="D29" s="5"/>
      <c r="E29" s="5" t="s">
        <v>30</v>
      </c>
      <c r="F29" s="5"/>
      <c r="G29" s="5"/>
      <c r="H29" s="5" t="s">
        <v>31</v>
      </c>
      <c r="I29" s="5"/>
      <c r="J29" s="19">
        <v>4760.5600000000004</v>
      </c>
      <c r="K29" s="19">
        <v>4760.5600000000004</v>
      </c>
      <c r="L29" s="19">
        <v>4760.5600000000004</v>
      </c>
      <c r="M29" s="23">
        <v>4760.5600000000004</v>
      </c>
      <c r="N29" s="4">
        <f t="shared" si="0"/>
        <v>6664.7840000000006</v>
      </c>
      <c r="O29" s="4"/>
      <c r="P29" s="19">
        <f t="shared" si="1"/>
        <v>285.6336</v>
      </c>
      <c r="Q29" s="19">
        <f t="shared" si="2"/>
        <v>1666.1960000000001</v>
      </c>
      <c r="R29" s="4">
        <v>0</v>
      </c>
      <c r="S29" s="4"/>
      <c r="T29" s="4"/>
      <c r="U29" s="19">
        <v>0</v>
      </c>
      <c r="V29" s="19">
        <f t="shared" si="5"/>
        <v>238.02800000000002</v>
      </c>
      <c r="W29" s="4">
        <f t="shared" si="6"/>
        <v>6664.7840000000006</v>
      </c>
      <c r="X29" s="4"/>
      <c r="Y29" s="19">
        <f t="shared" si="7"/>
        <v>285.6336</v>
      </c>
    </row>
    <row r="30" spans="1:25" ht="13.5" customHeight="1" x14ac:dyDescent="0.3">
      <c r="A30" s="5"/>
      <c r="B30" s="5"/>
      <c r="C30" s="5"/>
      <c r="D30" s="5"/>
      <c r="E30" s="5"/>
      <c r="F30" s="5"/>
      <c r="G30" s="5"/>
      <c r="H30" s="5" t="s">
        <v>32</v>
      </c>
      <c r="I30" s="5"/>
      <c r="J30" s="19">
        <v>4621.8999999999996</v>
      </c>
      <c r="K30" s="19">
        <v>4621.8999999999996</v>
      </c>
      <c r="L30" s="19">
        <v>4621.8999999999996</v>
      </c>
      <c r="M30" s="23">
        <v>4621.8999999999996</v>
      </c>
      <c r="N30" s="4">
        <f t="shared" si="0"/>
        <v>6470.6599999999989</v>
      </c>
      <c r="O30" s="4"/>
      <c r="P30" s="19">
        <f t="shared" si="1"/>
        <v>277.31399999999996</v>
      </c>
      <c r="Q30" s="19">
        <f t="shared" si="2"/>
        <v>1617.6649999999997</v>
      </c>
      <c r="R30" s="4">
        <v>0</v>
      </c>
      <c r="S30" s="4"/>
      <c r="T30" s="4"/>
      <c r="U30" s="19">
        <v>0</v>
      </c>
      <c r="V30" s="19">
        <f t="shared" si="5"/>
        <v>231.095</v>
      </c>
      <c r="W30" s="4">
        <f t="shared" si="6"/>
        <v>6470.6599999999989</v>
      </c>
      <c r="X30" s="4"/>
      <c r="Y30" s="19">
        <f t="shared" si="7"/>
        <v>277.31399999999996</v>
      </c>
    </row>
    <row r="31" spans="1:25" ht="13.5" customHeight="1" x14ac:dyDescent="0.3">
      <c r="A31" s="5"/>
      <c r="B31" s="5"/>
      <c r="C31" s="5"/>
      <c r="D31" s="5"/>
      <c r="E31" s="5"/>
      <c r="F31" s="5"/>
      <c r="G31" s="5"/>
      <c r="H31" s="5" t="s">
        <v>33</v>
      </c>
      <c r="I31" s="5"/>
      <c r="J31" s="19">
        <v>4487.29</v>
      </c>
      <c r="K31" s="19">
        <v>4487.29</v>
      </c>
      <c r="L31" s="19">
        <v>4487.29</v>
      </c>
      <c r="M31" s="23">
        <v>4487.29</v>
      </c>
      <c r="N31" s="4">
        <f t="shared" si="0"/>
        <v>6282.2059999999992</v>
      </c>
      <c r="O31" s="4"/>
      <c r="P31" s="19">
        <f t="shared" si="1"/>
        <v>269.23739999999998</v>
      </c>
      <c r="Q31" s="19">
        <f t="shared" si="2"/>
        <v>1570.5514999999998</v>
      </c>
      <c r="R31" s="4">
        <v>0</v>
      </c>
      <c r="S31" s="4"/>
      <c r="T31" s="4"/>
      <c r="U31" s="19">
        <v>0</v>
      </c>
      <c r="V31" s="19">
        <f t="shared" si="5"/>
        <v>224.36450000000002</v>
      </c>
      <c r="W31" s="4">
        <f t="shared" si="6"/>
        <v>6282.2059999999992</v>
      </c>
      <c r="X31" s="4"/>
      <c r="Y31" s="19">
        <f t="shared" si="7"/>
        <v>269.23739999999998</v>
      </c>
    </row>
    <row r="32" spans="1:25" ht="13.5" customHeight="1" x14ac:dyDescent="0.3">
      <c r="A32" s="5"/>
      <c r="B32" s="5"/>
      <c r="C32" s="5"/>
      <c r="D32" s="5"/>
      <c r="E32" s="5"/>
      <c r="F32" s="5"/>
      <c r="G32" s="5"/>
      <c r="H32" s="5" t="s">
        <v>34</v>
      </c>
      <c r="I32" s="5"/>
      <c r="J32" s="19">
        <v>4356.59</v>
      </c>
      <c r="K32" s="19">
        <v>4356.59</v>
      </c>
      <c r="L32" s="19">
        <v>4356.59</v>
      </c>
      <c r="M32" s="23">
        <v>4356.59</v>
      </c>
      <c r="N32" s="4">
        <f t="shared" si="0"/>
        <v>6099.2259999999997</v>
      </c>
      <c r="O32" s="4"/>
      <c r="P32" s="19">
        <f t="shared" si="1"/>
        <v>261.3954</v>
      </c>
      <c r="Q32" s="19">
        <f t="shared" si="2"/>
        <v>1524.8064999999999</v>
      </c>
      <c r="R32" s="4">
        <v>0</v>
      </c>
      <c r="S32" s="4"/>
      <c r="T32" s="4"/>
      <c r="U32" s="19">
        <v>0</v>
      </c>
      <c r="V32" s="19">
        <f t="shared" si="5"/>
        <v>217.82950000000002</v>
      </c>
      <c r="W32" s="4">
        <f t="shared" si="6"/>
        <v>6099.2259999999997</v>
      </c>
      <c r="X32" s="4"/>
      <c r="Y32" s="19">
        <f t="shared" si="7"/>
        <v>261.3954</v>
      </c>
    </row>
    <row r="33" spans="1:25" ht="14.25" customHeight="1" x14ac:dyDescent="0.3">
      <c r="A33" s="5"/>
      <c r="B33" s="5"/>
      <c r="C33" s="5"/>
      <c r="D33" s="5"/>
      <c r="E33" s="5"/>
      <c r="F33" s="5"/>
      <c r="G33" s="5"/>
      <c r="H33" s="5" t="s">
        <v>35</v>
      </c>
      <c r="I33" s="5"/>
      <c r="J33" s="19">
        <v>4229.6899999999996</v>
      </c>
      <c r="K33" s="19">
        <v>4229.6899999999996</v>
      </c>
      <c r="L33" s="19">
        <v>4229.6899999999996</v>
      </c>
      <c r="M33" s="23">
        <v>4229.6899999999996</v>
      </c>
      <c r="N33" s="4">
        <f t="shared" si="0"/>
        <v>5921.5659999999989</v>
      </c>
      <c r="O33" s="4"/>
      <c r="P33" s="19">
        <f t="shared" si="1"/>
        <v>253.78139999999996</v>
      </c>
      <c r="Q33" s="19">
        <f t="shared" si="2"/>
        <v>1480.3914999999997</v>
      </c>
      <c r="R33" s="4">
        <v>0</v>
      </c>
      <c r="S33" s="4"/>
      <c r="T33" s="4"/>
      <c r="U33" s="19">
        <v>0</v>
      </c>
      <c r="V33" s="19">
        <f t="shared" si="5"/>
        <v>211.4845</v>
      </c>
      <c r="W33" s="4">
        <f t="shared" si="6"/>
        <v>5921.5659999999989</v>
      </c>
      <c r="X33" s="4"/>
      <c r="Y33" s="19">
        <f t="shared" si="7"/>
        <v>253.78139999999996</v>
      </c>
    </row>
    <row r="34" spans="1:25" ht="13.5" customHeight="1" x14ac:dyDescent="0.3">
      <c r="A34" s="5"/>
      <c r="B34" s="5"/>
      <c r="C34" s="5"/>
      <c r="D34" s="5"/>
      <c r="E34" s="5" t="s">
        <v>36</v>
      </c>
      <c r="F34" s="5"/>
      <c r="G34" s="5"/>
      <c r="H34" s="5" t="s">
        <v>37</v>
      </c>
      <c r="I34" s="5"/>
      <c r="J34" s="19">
        <v>4001.6</v>
      </c>
      <c r="K34" s="19">
        <v>4001.6</v>
      </c>
      <c r="L34" s="19">
        <v>4001.6</v>
      </c>
      <c r="M34" s="23">
        <v>4001.6</v>
      </c>
      <c r="N34" s="4">
        <f t="shared" si="0"/>
        <v>5602.24</v>
      </c>
      <c r="O34" s="4"/>
      <c r="P34" s="19">
        <f t="shared" si="1"/>
        <v>240.09599999999998</v>
      </c>
      <c r="Q34" s="19">
        <f t="shared" si="2"/>
        <v>1400.56</v>
      </c>
      <c r="R34" s="4">
        <v>0</v>
      </c>
      <c r="S34" s="4"/>
      <c r="T34" s="4"/>
      <c r="U34" s="19">
        <v>0</v>
      </c>
      <c r="V34" s="19">
        <f t="shared" si="5"/>
        <v>200.08</v>
      </c>
      <c r="W34" s="4">
        <f t="shared" si="6"/>
        <v>5602.24</v>
      </c>
      <c r="X34" s="4"/>
      <c r="Y34" s="19">
        <f t="shared" si="7"/>
        <v>240.09599999999998</v>
      </c>
    </row>
    <row r="35" spans="1:25" ht="13.5" customHeight="1" x14ac:dyDescent="0.3">
      <c r="A35" s="5"/>
      <c r="B35" s="5"/>
      <c r="C35" s="5"/>
      <c r="D35" s="5"/>
      <c r="E35" s="5"/>
      <c r="F35" s="5"/>
      <c r="G35" s="5"/>
      <c r="H35" s="5" t="s">
        <v>38</v>
      </c>
      <c r="I35" s="5"/>
      <c r="J35" s="19">
        <v>3885.06</v>
      </c>
      <c r="K35" s="19">
        <v>3885.06</v>
      </c>
      <c r="L35" s="19">
        <v>3885.06</v>
      </c>
      <c r="M35" s="23">
        <v>3885.06</v>
      </c>
      <c r="N35" s="4">
        <f t="shared" si="0"/>
        <v>5439.0839999999998</v>
      </c>
      <c r="O35" s="4"/>
      <c r="P35" s="19">
        <f t="shared" si="1"/>
        <v>233.1036</v>
      </c>
      <c r="Q35" s="19">
        <f t="shared" si="2"/>
        <v>1359.771</v>
      </c>
      <c r="R35" s="4">
        <v>0</v>
      </c>
      <c r="S35" s="4"/>
      <c r="T35" s="4"/>
      <c r="U35" s="19">
        <v>0</v>
      </c>
      <c r="V35" s="19">
        <f t="shared" si="5"/>
        <v>194.25300000000001</v>
      </c>
      <c r="W35" s="4">
        <f t="shared" si="6"/>
        <v>5439.0839999999998</v>
      </c>
      <c r="X35" s="4"/>
      <c r="Y35" s="19">
        <f t="shared" si="7"/>
        <v>233.1036</v>
      </c>
    </row>
    <row r="36" spans="1:25" ht="13.5" customHeight="1" thickBot="1" x14ac:dyDescent="0.35">
      <c r="A36" s="5"/>
      <c r="B36" s="5"/>
      <c r="C36" s="5"/>
      <c r="D36" s="5"/>
      <c r="E36" s="5"/>
      <c r="F36" s="5"/>
      <c r="G36" s="5"/>
      <c r="H36" s="5" t="s">
        <v>39</v>
      </c>
      <c r="I36" s="5"/>
      <c r="J36" s="19">
        <v>3771.88</v>
      </c>
      <c r="K36" s="19">
        <v>3771.88</v>
      </c>
      <c r="L36" s="19">
        <v>3771.88</v>
      </c>
      <c r="M36" s="25">
        <v>3771.88</v>
      </c>
      <c r="N36" s="4">
        <f t="shared" si="0"/>
        <v>5280.6319999999996</v>
      </c>
      <c r="O36" s="4"/>
      <c r="P36" s="19">
        <f t="shared" si="1"/>
        <v>226.31280000000001</v>
      </c>
      <c r="Q36" s="19">
        <f t="shared" si="2"/>
        <v>1320.1579999999999</v>
      </c>
      <c r="R36" s="4">
        <v>0</v>
      </c>
      <c r="S36" s="4"/>
      <c r="T36" s="4"/>
      <c r="U36" s="19">
        <v>0</v>
      </c>
      <c r="V36" s="19">
        <f t="shared" si="5"/>
        <v>188.59400000000002</v>
      </c>
      <c r="W36" s="4">
        <f t="shared" si="6"/>
        <v>5280.6319999999996</v>
      </c>
      <c r="X36" s="4"/>
      <c r="Y36" s="19">
        <f t="shared" si="7"/>
        <v>226.31280000000001</v>
      </c>
    </row>
    <row r="37" spans="1:25" ht="13.5" customHeight="1" x14ac:dyDescent="0.3">
      <c r="A37" s="20" t="s">
        <v>41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5" ht="16.5" customHeight="1" x14ac:dyDescent="0.3">
      <c r="A38" s="21" t="s">
        <v>42</v>
      </c>
      <c r="B38" s="3">
        <v>45716</v>
      </c>
      <c r="C38" s="3"/>
      <c r="D38" s="3"/>
      <c r="E38" s="3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5" ht="13.5" customHeight="1" x14ac:dyDescent="0.3">
      <c r="A39" s="20" t="s">
        <v>43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5" ht="12.75" customHeight="1" x14ac:dyDescent="0.3">
      <c r="A40" s="2" t="s">
        <v>52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2.75" customHeight="1" x14ac:dyDescent="0.3">
      <c r="A41" s="2" t="s">
        <v>44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2.75" customHeight="1" x14ac:dyDescent="0.3">
      <c r="A42" s="2" t="s">
        <v>45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2.75" customHeight="1" x14ac:dyDescent="0.3">
      <c r="A43" s="2" t="s">
        <v>46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2.75" customHeight="1" x14ac:dyDescent="0.3">
      <c r="A44" s="2" t="s">
        <v>47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2.75" customHeight="1" x14ac:dyDescent="0.3">
      <c r="A45" s="2" t="s">
        <v>48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2.75" customHeight="1" x14ac:dyDescent="0.3">
      <c r="A46" s="2" t="s">
        <v>49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2.75" customHeight="1" x14ac:dyDescent="0.3">
      <c r="A47" s="2" t="s">
        <v>50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</sheetData>
  <mergeCells count="145">
    <mergeCell ref="A46:Y46"/>
    <mergeCell ref="A47:Y47"/>
    <mergeCell ref="A48:Y48"/>
    <mergeCell ref="R36:T36"/>
    <mergeCell ref="W36:X36"/>
    <mergeCell ref="B38:E38"/>
    <mergeCell ref="A40:Y40"/>
    <mergeCell ref="A41:Y41"/>
    <mergeCell ref="A42:Y42"/>
    <mergeCell ref="A43:Y43"/>
    <mergeCell ref="A44:Y44"/>
    <mergeCell ref="A45:Y45"/>
    <mergeCell ref="W32:X32"/>
    <mergeCell ref="H33:I33"/>
    <mergeCell ref="N33:O33"/>
    <mergeCell ref="R33:T33"/>
    <mergeCell ref="W33:X33"/>
    <mergeCell ref="E34:G36"/>
    <mergeCell ref="H34:I34"/>
    <mergeCell ref="N34:O34"/>
    <mergeCell ref="R34:T34"/>
    <mergeCell ref="W34:X34"/>
    <mergeCell ref="H35:I35"/>
    <mergeCell ref="N35:O35"/>
    <mergeCell ref="R35:T35"/>
    <mergeCell ref="W35:X35"/>
    <mergeCell ref="H36:I36"/>
    <mergeCell ref="N36:O36"/>
    <mergeCell ref="E29:G33"/>
    <mergeCell ref="H29:I29"/>
    <mergeCell ref="N29:O29"/>
    <mergeCell ref="R29:T29"/>
    <mergeCell ref="W29:X29"/>
    <mergeCell ref="H30:I30"/>
    <mergeCell ref="N30:O30"/>
    <mergeCell ref="R30:T30"/>
    <mergeCell ref="W30:X30"/>
    <mergeCell ref="H31:I31"/>
    <mergeCell ref="N31:O31"/>
    <mergeCell ref="R31:T31"/>
    <mergeCell ref="W31:X31"/>
    <mergeCell ref="H32:I32"/>
    <mergeCell ref="N32:O32"/>
    <mergeCell ref="R32:T32"/>
    <mergeCell ref="N27:O27"/>
    <mergeCell ref="R27:T27"/>
    <mergeCell ref="W27:X27"/>
    <mergeCell ref="H28:I28"/>
    <mergeCell ref="N28:O28"/>
    <mergeCell ref="R28:T28"/>
    <mergeCell ref="W28:X28"/>
    <mergeCell ref="R23:T23"/>
    <mergeCell ref="W23:X23"/>
    <mergeCell ref="A24:C36"/>
    <mergeCell ref="D24:D36"/>
    <mergeCell ref="E24:G28"/>
    <mergeCell ref="H24:I24"/>
    <mergeCell ref="N24:O24"/>
    <mergeCell ref="R24:T24"/>
    <mergeCell ref="W24:X24"/>
    <mergeCell ref="H25:I25"/>
    <mergeCell ref="N25:O25"/>
    <mergeCell ref="R25:T25"/>
    <mergeCell ref="W25:X25"/>
    <mergeCell ref="H26:I26"/>
    <mergeCell ref="N26:O26"/>
    <mergeCell ref="R26:T26"/>
    <mergeCell ref="W26:X26"/>
    <mergeCell ref="H27:I27"/>
    <mergeCell ref="W19:X19"/>
    <mergeCell ref="H20:I20"/>
    <mergeCell ref="N20:O20"/>
    <mergeCell ref="R20:T20"/>
    <mergeCell ref="W20:X20"/>
    <mergeCell ref="E21:G23"/>
    <mergeCell ref="H21:I21"/>
    <mergeCell ref="N21:O21"/>
    <mergeCell ref="R21:T21"/>
    <mergeCell ref="W21:X21"/>
    <mergeCell ref="H22:I22"/>
    <mergeCell ref="N22:O22"/>
    <mergeCell ref="R22:T22"/>
    <mergeCell ref="W22:X22"/>
    <mergeCell ref="H23:I23"/>
    <mergeCell ref="N23:O23"/>
    <mergeCell ref="E16:G20"/>
    <mergeCell ref="H16:I16"/>
    <mergeCell ref="N16:O16"/>
    <mergeCell ref="R16:T16"/>
    <mergeCell ref="W16:X16"/>
    <mergeCell ref="H17:I17"/>
    <mergeCell ref="N17:O17"/>
    <mergeCell ref="R17:T17"/>
    <mergeCell ref="W17:X17"/>
    <mergeCell ref="H18:I18"/>
    <mergeCell ref="N18:O18"/>
    <mergeCell ref="R18:T18"/>
    <mergeCell ref="W18:X18"/>
    <mergeCell ref="H19:I19"/>
    <mergeCell ref="N19:O19"/>
    <mergeCell ref="R19:T19"/>
    <mergeCell ref="N14:O14"/>
    <mergeCell ref="R14:T14"/>
    <mergeCell ref="W14:X14"/>
    <mergeCell ref="H15:I15"/>
    <mergeCell ref="N15:O15"/>
    <mergeCell ref="R15:T15"/>
    <mergeCell ref="W15:X15"/>
    <mergeCell ref="A11:C23"/>
    <mergeCell ref="D11:D23"/>
    <mergeCell ref="E11:G15"/>
    <mergeCell ref="H11:I11"/>
    <mergeCell ref="N11:O11"/>
    <mergeCell ref="R11:T11"/>
    <mergeCell ref="W11:X11"/>
    <mergeCell ref="H12:I12"/>
    <mergeCell ref="N12:O12"/>
    <mergeCell ref="R12:T12"/>
    <mergeCell ref="W12:X12"/>
    <mergeCell ref="H13:I13"/>
    <mergeCell ref="N13:O13"/>
    <mergeCell ref="R13:T13"/>
    <mergeCell ref="W13:X13"/>
    <mergeCell ref="H14:I14"/>
    <mergeCell ref="K2:R2"/>
    <mergeCell ref="I3:S3"/>
    <mergeCell ref="A5:J5"/>
    <mergeCell ref="A6:F6"/>
    <mergeCell ref="A7:I8"/>
    <mergeCell ref="J7:M9"/>
    <mergeCell ref="N7:Y7"/>
    <mergeCell ref="N8:V8"/>
    <mergeCell ref="W8:Y8"/>
    <mergeCell ref="A9:C10"/>
    <mergeCell ref="D9:D10"/>
    <mergeCell ref="E9:G10"/>
    <mergeCell ref="H9:I10"/>
    <mergeCell ref="N9:O9"/>
    <mergeCell ref="P9:V9"/>
    <mergeCell ref="W9:X9"/>
    <mergeCell ref="J10:K10"/>
    <mergeCell ref="L10:M10"/>
    <mergeCell ref="N10:O10"/>
    <mergeCell ref="R10:T10"/>
    <mergeCell ref="W10:X10"/>
  </mergeCells>
  <pageMargins left="0.51180555555555596" right="0.51180555555555596" top="1.08263888888889" bottom="1.08263888888889" header="0.511811023622047" footer="0.511811023622047"/>
  <pageSetup paperSize="77" pageOrder="overThenDown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Remuneracao_Subsidio_Anexo_OK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JOSÉ GUARAGNA DOS REIS</dc:creator>
  <dc:description/>
  <cp:lastModifiedBy>EDUARDO JOSÉ GUARAGNA DOS REIS</cp:lastModifiedBy>
  <cp:revision>52</cp:revision>
  <dcterms:created xsi:type="dcterms:W3CDTF">2020-04-06T19:41:38Z</dcterms:created>
  <dcterms:modified xsi:type="dcterms:W3CDTF">2025-03-13T21:09:38Z</dcterms:modified>
  <dc:language>pt-BR</dc:language>
</cp:coreProperties>
</file>