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muneracao_Subsidio_Anexo_OK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<sst xmlns="http://schemas.openxmlformats.org/spreadsheetml/2006/main" count="74" uniqueCount="53">
  <si>
    <t xml:space="preserve">ANEXO II - REMUNERAÇÃO/SUBSÍDIO DE CARGO EFETIVO/POSTO/GRADUAÇÃO</t>
  </si>
  <si>
    <r>
      <rPr>
        <sz val="10"/>
        <color rgb="FF000000"/>
        <rFont val="Tahoma"/>
        <family val="2"/>
        <charset val="1"/>
      </rPr>
      <t xml:space="preserve">TABELA 1 – </t>
    </r>
    <r>
      <rPr>
        <b val="true"/>
        <sz val="10"/>
        <color rgb="FF000000"/>
        <rFont val="Tahoma"/>
        <family val="2"/>
        <charset val="1"/>
      </rPr>
      <t xml:space="preserve">MPU</t>
    </r>
  </si>
  <si>
    <t xml:space="preserve">PODER/ÓRGÃO/UNIDADE:  MINISTÉRIO PÚBLICO MILITAR</t>
  </si>
  <si>
    <t xml:space="preserve">Vigência: 31/01/2026</t>
  </si>
  <si>
    <t xml:space="preserve">DADOS DO CARGO</t>
  </si>
  <si>
    <t xml:space="preserve">Vencimento
Básico</t>
  </si>
  <si>
    <t xml:space="preserve">GRATIFICAÇÕES E SIMILARES</t>
  </si>
  <si>
    <t xml:space="preserve">ATIVO</t>
  </si>
  <si>
    <t xml:space="preserve">INATIVO</t>
  </si>
  <si>
    <t xml:space="preserve">PLANO/
CARREIRA
</t>
  </si>
  <si>
    <t xml:space="preserve">NÍVEL/
ESCOLARIDADE</t>
  </si>
  <si>
    <t xml:space="preserve">CLASSE
</t>
  </si>
  <si>
    <t xml:space="preserve">PADRÃO/
NÍVEL/
REFERÊNCIA</t>
  </si>
  <si>
    <t xml:space="preserve">Parcelas Básicas</t>
  </si>
  <si>
    <t xml:space="preserve">Parcelas Variáveis</t>
  </si>
  <si>
    <t xml:space="preserve">Ativo</t>
  </si>
  <si>
    <t xml:space="preserve">Inativo</t>
  </si>
  <si>
    <t xml:space="preserve">GAMPU</t>
  </si>
  <si>
    <t xml:space="preserve">Adicional de Qualificação</t>
  </si>
  <si>
    <t xml:space="preserve">Gratificação de Segurança</t>
  </si>
  <si>
    <t xml:space="preserve">Gratificação de
Perícia</t>
  </si>
  <si>
    <t xml:space="preserve">Gratificação de Projeto</t>
  </si>
  <si>
    <t xml:space="preserve">Adicional Por Treinamento</t>
  </si>
  <si>
    <t xml:space="preserve">ANALISTA</t>
  </si>
  <si>
    <t xml:space="preserve">SUPERIOR</t>
  </si>
  <si>
    <t xml:space="preserve">C</t>
  </si>
  <si>
    <t xml:space="preserve">13</t>
  </si>
  <si>
    <t xml:space="preserve">12</t>
  </si>
  <si>
    <t xml:space="preserve">11</t>
  </si>
  <si>
    <t xml:space="preserve">10</t>
  </si>
  <si>
    <t xml:space="preserve">9</t>
  </si>
  <si>
    <t xml:space="preserve">B</t>
  </si>
  <si>
    <t xml:space="preserve">8</t>
  </si>
  <si>
    <t xml:space="preserve">7</t>
  </si>
  <si>
    <t xml:space="preserve">6</t>
  </si>
  <si>
    <t xml:space="preserve">5</t>
  </si>
  <si>
    <t xml:space="preserve">4</t>
  </si>
  <si>
    <t xml:space="preserve">A</t>
  </si>
  <si>
    <t xml:space="preserve">3</t>
  </si>
  <si>
    <t xml:space="preserve">2</t>
  </si>
  <si>
    <t xml:space="preserve">1</t>
  </si>
  <si>
    <t xml:space="preserve">TÉCNICO</t>
  </si>
  <si>
    <t xml:space="preserve">Fonte: MENTORH/DGP</t>
  </si>
  <si>
    <t xml:space="preserve">Emitido em:</t>
  </si>
  <si>
    <t xml:space="preserve">Observações:</t>
  </si>
  <si>
    <t xml:space="preserve">a) A tabela de vencimento tem vigência a partir de 01/02/2025 e foi instituída pela Lei 14.524/2023.</t>
  </si>
  <si>
    <t xml:space="preserve">b) A GAMPU no percentual de 140% tem vigência a partir de 01/01/2019.</t>
  </si>
  <si>
    <t xml:space="preserve">c) O Adicional de Qualificação, decorrente de curso de Doutorado, Mestrado, Pós-graduação e Graduação, é pago nos percentuais de 12,5%, 10%, 7,5% e 5%, respectivamente, de forma não cumulativa. No relatório foi considerada uma média de 6%.</t>
  </si>
  <si>
    <t xml:space="preserve">d) A Gratificação de Segurança é paga aos ocupantes do cargo de Técnico de Segurança.</t>
  </si>
  <si>
    <t xml:space="preserve">e) A Gratificação de Perícia é paga aos analistas periciais que estejam realizando trabalho de campo.</t>
  </si>
  <si>
    <t xml:space="preserve">f) A Gratificação de Projeto é paga aos analistas que estejam designados a participar de projetos.</t>
  </si>
  <si>
    <t xml:space="preserve">g) As gratificações citadas nos itens “d”, “e” e “f” não são cumulativas.</t>
  </si>
  <si>
    <t xml:space="preserve">h) O Adicional por Ações de Treinamento é pago nos percentuais de 2,5% a 5%. No relatório foi considerado o percentual máximo de 5%.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</si>
</sst>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R$-416]\ #,##0.00;[RED]\-[$R$-416]\ #,##0.00"/>
    <numFmt numFmtId="166" formatCode="#,##0.00"/>
    <numFmt numFmtId="167" formatCode="_-* #,##0.00_-;\-* #,##0.00_-;_-* \-??_-;_-@_-"/>
    <numFmt numFmtId="168" formatCode="d/m/yy\ hh\:mm"/>
  </numFmts>
  <fonts count="23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ahoma"/>
      <family val="2"/>
      <charset val="1"/>
    </font>
    <font>
      <b val="true"/>
      <sz val="10"/>
      <color rgb="FF000000"/>
      <name val="Tahoma"/>
      <family val="2"/>
      <charset val="1"/>
    </font>
    <font>
      <b val="true"/>
      <sz val="9"/>
      <color rgb="FF000000"/>
      <name val="Tahoma"/>
      <family val="2"/>
      <charset val="1"/>
    </font>
    <font>
      <sz val="9"/>
      <color rgb="FF000000"/>
      <name val="Arial"/>
      <family val="2"/>
      <charset val="1"/>
    </font>
    <font>
      <b val="true"/>
      <sz val="10.5"/>
      <color rgb="FF000000"/>
      <name val="Tahoma"/>
      <family val="2"/>
      <charset val="1"/>
    </font>
    <font>
      <sz val="8"/>
      <color rgb="FF333399"/>
      <name val="Arial"/>
      <family val="2"/>
      <charset val="1"/>
    </font>
    <font>
      <sz val="8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DDDDDD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5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9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5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9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9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9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1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7" fillId="1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2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9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8" fontId="17" fillId="9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7" fillId="9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9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3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1 6" xfId="21"/>
    <cellStyle name="Accent 2 1" xfId="22"/>
    <cellStyle name="Accent 2 7" xfId="23"/>
    <cellStyle name="Accent 3 1" xfId="24"/>
    <cellStyle name="Accent 3 8" xfId="25"/>
    <cellStyle name="Accent 4" xfId="26"/>
    <cellStyle name="Accent 5" xfId="27"/>
    <cellStyle name="Bad 1" xfId="28"/>
    <cellStyle name="Bad 9" xfId="29"/>
    <cellStyle name="Error 1" xfId="30"/>
    <cellStyle name="Error 10" xfId="31"/>
    <cellStyle name="Footnote 1" xfId="32"/>
    <cellStyle name="Footnote 11" xfId="33"/>
    <cellStyle name="Good 1" xfId="34"/>
    <cellStyle name="Good 12" xfId="35"/>
    <cellStyle name="Heading 1 1" xfId="36"/>
    <cellStyle name="Heading 1 13" xfId="37"/>
    <cellStyle name="Heading 2 1" xfId="38"/>
    <cellStyle name="Heading 2 14" xfId="39"/>
    <cellStyle name="Heading 3" xfId="40"/>
    <cellStyle name="Heading 4" xfId="41"/>
    <cellStyle name="Neutral 1" xfId="42"/>
    <cellStyle name="Neutral 15" xfId="43"/>
    <cellStyle name="Note 1" xfId="44"/>
    <cellStyle name="Note 16" xfId="45"/>
    <cellStyle name="Status 1" xfId="46"/>
    <cellStyle name="Status 17" xfId="47"/>
    <cellStyle name="Text 1" xfId="48"/>
    <cellStyle name="Text 18" xfId="49"/>
    <cellStyle name="Warning 1" xfId="50"/>
    <cellStyle name="Warning 19" xfId="51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12600</xdr:colOff>
      <xdr:row>0</xdr:row>
      <xdr:rowOff>0</xdr:rowOff>
    </xdr:from>
    <xdr:to>
      <xdr:col>15</xdr:col>
      <xdr:colOff>218520</xdr:colOff>
      <xdr:row>0</xdr:row>
      <xdr:rowOff>411840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7804080" y="0"/>
          <a:ext cx="367200" cy="411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48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B38" activeCellId="0" sqref="B38"/>
    </sheetView>
  </sheetViews>
  <sheetFormatPr defaultColWidth="8.33984375" defaultRowHeight="12.75" customHeight="true" zeroHeight="false" outlineLevelRow="0" outlineLevelCol="0"/>
  <cols>
    <col collapsed="false" customWidth="true" hidden="false" outlineLevel="0" max="1" min="1" style="1" width="13.34"/>
    <col collapsed="false" customWidth="true" hidden="false" outlineLevel="0" max="2" min="2" style="1" width="4.16"/>
    <col collapsed="false" customWidth="true" hidden="false" outlineLevel="0" max="3" min="3" style="1" width="2.42"/>
    <col collapsed="false" customWidth="true" hidden="false" outlineLevel="0" max="4" min="4" style="1" width="9.84"/>
    <col collapsed="false" customWidth="true" hidden="false" outlineLevel="0" max="5" min="5" style="1" width="1.58"/>
    <col collapsed="false" customWidth="true" hidden="false" outlineLevel="0" max="6" min="6" style="1" width="3.42"/>
    <col collapsed="false" customWidth="true" hidden="false" outlineLevel="0" max="7" min="7" style="1" width="5.33"/>
    <col collapsed="false" customWidth="true" hidden="false" outlineLevel="0" max="8" min="8" style="1" width="4.16"/>
    <col collapsed="false" customWidth="true" hidden="false" outlineLevel="0" max="9" min="9" style="1" width="10.66"/>
    <col collapsed="false" customWidth="true" hidden="true" outlineLevel="0" max="10" min="10" style="1" width="4.92"/>
    <col collapsed="false" customWidth="true" hidden="false" outlineLevel="0" max="11" min="11" style="1" width="13.66"/>
    <col collapsed="false" customWidth="true" hidden="false" outlineLevel="0" max="12" min="12" style="1" width="16"/>
    <col collapsed="false" customWidth="true" hidden="true" outlineLevel="0" max="13" min="13" style="1" width="1"/>
    <col collapsed="false" customWidth="true" hidden="false" outlineLevel="0" max="14" min="14" style="1" width="16"/>
    <col collapsed="false" customWidth="true" hidden="false" outlineLevel="0" max="15" min="15" style="1" width="2.08"/>
    <col collapsed="false" customWidth="true" hidden="false" outlineLevel="0" max="16" min="16" style="1" width="13.16"/>
    <col collapsed="false" customWidth="true" hidden="false" outlineLevel="0" max="17" min="17" style="1" width="13.58"/>
    <col collapsed="false" customWidth="true" hidden="false" outlineLevel="0" max="18" min="18" style="1" width="1.58"/>
    <col collapsed="false" customWidth="true" hidden="false" outlineLevel="0" max="19" min="19" style="1" width="11.08"/>
    <col collapsed="false" customWidth="true" hidden="false" outlineLevel="0" max="20" min="20" style="1" width="4.5"/>
    <col collapsed="false" customWidth="true" hidden="false" outlineLevel="0" max="21" min="21" style="1" width="13.34"/>
    <col collapsed="false" customWidth="true" hidden="false" outlineLevel="0" max="22" min="22" style="1" width="14"/>
    <col collapsed="false" customWidth="true" hidden="false" outlineLevel="0" max="23" min="23" style="1" width="12.42"/>
    <col collapsed="false" customWidth="true" hidden="false" outlineLevel="0" max="24" min="24" style="1" width="12.66"/>
    <col collapsed="false" customWidth="true" hidden="false" outlineLevel="0" max="25" min="25" style="1" width="18.08"/>
  </cols>
  <sheetData>
    <row r="1" customFormat="false" ht="33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2"/>
      <c r="Y1" s="2"/>
    </row>
    <row r="2" s="6" customFormat="true" ht="20.25" hidden="false" customHeight="tru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5" t="s">
        <v>0</v>
      </c>
      <c r="L2" s="5"/>
      <c r="M2" s="5"/>
      <c r="N2" s="5"/>
      <c r="O2" s="5"/>
      <c r="P2" s="5"/>
      <c r="Q2" s="5"/>
      <c r="R2" s="5"/>
      <c r="S2" s="4"/>
      <c r="T2" s="4"/>
      <c r="U2" s="4"/>
      <c r="V2" s="4"/>
      <c r="W2" s="4"/>
      <c r="X2" s="4"/>
      <c r="Y2" s="4"/>
    </row>
    <row r="3" s="6" customFormat="true" ht="18" hidden="false" customHeight="true" outlineLevel="0" collapsed="false">
      <c r="A3" s="4"/>
      <c r="B3" s="4"/>
      <c r="C3" s="4"/>
      <c r="D3" s="4"/>
      <c r="E3" s="4"/>
      <c r="F3" s="4"/>
      <c r="G3" s="4"/>
      <c r="H3" s="4"/>
      <c r="I3" s="5" t="s">
        <v>1</v>
      </c>
      <c r="J3" s="5"/>
      <c r="K3" s="5"/>
      <c r="L3" s="5"/>
      <c r="M3" s="5"/>
      <c r="N3" s="5"/>
      <c r="O3" s="5"/>
      <c r="P3" s="5"/>
      <c r="Q3" s="5"/>
      <c r="R3" s="5"/>
      <c r="S3" s="5"/>
      <c r="T3" s="4"/>
      <c r="U3" s="4"/>
      <c r="V3" s="4"/>
      <c r="W3" s="4"/>
      <c r="X3" s="4"/>
      <c r="Y3" s="4"/>
    </row>
    <row r="4" customFormat="false" ht="12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="9" customFormat="true" ht="18" hidden="false" customHeight="true" outlineLevel="0" collapsed="false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customFormat="false" ht="19.5" hidden="false" customHeight="true" outlineLevel="0" collapsed="false">
      <c r="A6" s="10" t="s">
        <v>3</v>
      </c>
      <c r="B6" s="10"/>
      <c r="C6" s="10"/>
      <c r="D6" s="10"/>
      <c r="E6" s="10"/>
      <c r="F6" s="1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1" t="n">
        <v>1</v>
      </c>
    </row>
    <row r="7" customFormat="false" ht="17.25" hidden="false" customHeight="true" outlineLevel="0" collapsed="false">
      <c r="A7" s="12" t="s">
        <v>4</v>
      </c>
      <c r="B7" s="12"/>
      <c r="C7" s="12"/>
      <c r="D7" s="12"/>
      <c r="E7" s="12"/>
      <c r="F7" s="12"/>
      <c r="G7" s="12"/>
      <c r="H7" s="12"/>
      <c r="I7" s="12"/>
      <c r="J7" s="13" t="s">
        <v>5</v>
      </c>
      <c r="K7" s="13"/>
      <c r="L7" s="13"/>
      <c r="M7" s="13"/>
      <c r="N7" s="12" t="s">
        <v>6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customFormat="false" ht="18" hidden="false" customHeight="true" outlineLevel="0" collapsed="false">
      <c r="A8" s="12"/>
      <c r="B8" s="12"/>
      <c r="C8" s="12"/>
      <c r="D8" s="12"/>
      <c r="E8" s="12"/>
      <c r="F8" s="12"/>
      <c r="G8" s="12"/>
      <c r="H8" s="12"/>
      <c r="I8" s="12"/>
      <c r="J8" s="13"/>
      <c r="K8" s="13"/>
      <c r="L8" s="13"/>
      <c r="M8" s="13"/>
      <c r="N8" s="12" t="s">
        <v>7</v>
      </c>
      <c r="O8" s="12"/>
      <c r="P8" s="12"/>
      <c r="Q8" s="12"/>
      <c r="R8" s="12"/>
      <c r="S8" s="12"/>
      <c r="T8" s="12"/>
      <c r="U8" s="12"/>
      <c r="V8" s="12"/>
      <c r="W8" s="12" t="s">
        <v>8</v>
      </c>
      <c r="X8" s="12"/>
      <c r="Y8" s="12"/>
    </row>
    <row r="9" customFormat="false" ht="18" hidden="false" customHeight="true" outlineLevel="0" collapsed="false">
      <c r="A9" s="12" t="s">
        <v>9</v>
      </c>
      <c r="B9" s="12"/>
      <c r="C9" s="12"/>
      <c r="D9" s="12" t="s">
        <v>10</v>
      </c>
      <c r="E9" s="12" t="s">
        <v>11</v>
      </c>
      <c r="F9" s="12"/>
      <c r="G9" s="12"/>
      <c r="H9" s="12" t="s">
        <v>12</v>
      </c>
      <c r="I9" s="12"/>
      <c r="J9" s="13"/>
      <c r="K9" s="13"/>
      <c r="L9" s="13"/>
      <c r="M9" s="13"/>
      <c r="N9" s="12" t="s">
        <v>13</v>
      </c>
      <c r="O9" s="12"/>
      <c r="P9" s="12" t="s">
        <v>14</v>
      </c>
      <c r="Q9" s="12"/>
      <c r="R9" s="12"/>
      <c r="S9" s="12"/>
      <c r="T9" s="12"/>
      <c r="U9" s="12"/>
      <c r="V9" s="12"/>
      <c r="W9" s="12" t="s">
        <v>13</v>
      </c>
      <c r="X9" s="12"/>
      <c r="Y9" s="12" t="s">
        <v>14</v>
      </c>
    </row>
    <row r="10" customFormat="false" ht="37.5" hidden="false" customHeight="true" outlineLevel="0" collapsed="false">
      <c r="A10" s="12"/>
      <c r="B10" s="12"/>
      <c r="C10" s="12"/>
      <c r="D10" s="12"/>
      <c r="E10" s="12"/>
      <c r="F10" s="12"/>
      <c r="G10" s="12"/>
      <c r="H10" s="12"/>
      <c r="I10" s="12"/>
      <c r="J10" s="12" t="s">
        <v>15</v>
      </c>
      <c r="K10" s="12"/>
      <c r="L10" s="12" t="s">
        <v>16</v>
      </c>
      <c r="M10" s="12"/>
      <c r="N10" s="13" t="s">
        <v>17</v>
      </c>
      <c r="O10" s="13"/>
      <c r="P10" s="12" t="s">
        <v>18</v>
      </c>
      <c r="Q10" s="12" t="s">
        <v>19</v>
      </c>
      <c r="R10" s="12" t="s">
        <v>20</v>
      </c>
      <c r="S10" s="12"/>
      <c r="T10" s="12"/>
      <c r="U10" s="12" t="s">
        <v>21</v>
      </c>
      <c r="V10" s="12" t="s">
        <v>22</v>
      </c>
      <c r="W10" s="13" t="s">
        <v>17</v>
      </c>
      <c r="X10" s="13"/>
      <c r="Y10" s="12" t="s">
        <v>18</v>
      </c>
    </row>
    <row r="11" customFormat="false" ht="13.5" hidden="false" customHeight="true" outlineLevel="0" collapsed="false">
      <c r="A11" s="14" t="s">
        <v>23</v>
      </c>
      <c r="B11" s="14"/>
      <c r="C11" s="14"/>
      <c r="D11" s="14" t="s">
        <v>24</v>
      </c>
      <c r="E11" s="14" t="s">
        <v>25</v>
      </c>
      <c r="F11" s="14"/>
      <c r="G11" s="14"/>
      <c r="H11" s="14" t="s">
        <v>26</v>
      </c>
      <c r="I11" s="14"/>
      <c r="J11" s="15" t="n">
        <v>9292.14</v>
      </c>
      <c r="K11" s="15" t="n">
        <v>9292.14</v>
      </c>
      <c r="L11" s="15" t="n">
        <v>9292.14</v>
      </c>
      <c r="M11" s="16" t="n">
        <v>9292.14</v>
      </c>
      <c r="N11" s="15" t="n">
        <f aca="false">J11*1.4</f>
        <v>13008.996</v>
      </c>
      <c r="O11" s="15"/>
      <c r="P11" s="15" t="n">
        <f aca="false">J11*0.06</f>
        <v>557.5284</v>
      </c>
      <c r="Q11" s="15" t="n">
        <f aca="false">J11*0.35</f>
        <v>3252.249</v>
      </c>
      <c r="R11" s="15" t="n">
        <f aca="false">J11*0.35</f>
        <v>3252.249</v>
      </c>
      <c r="S11" s="15"/>
      <c r="T11" s="15"/>
      <c r="U11" s="15" t="n">
        <f aca="false">J11*0.35</f>
        <v>3252.249</v>
      </c>
      <c r="V11" s="15" t="n">
        <f aca="false">J11*0.05</f>
        <v>464.607</v>
      </c>
      <c r="W11" s="15" t="n">
        <f aca="false">L11*1.4</f>
        <v>13008.996</v>
      </c>
      <c r="X11" s="15"/>
      <c r="Y11" s="15" t="n">
        <f aca="false">L11*0.06</f>
        <v>557.5284</v>
      </c>
    </row>
    <row r="12" customFormat="false" ht="13.5" hidden="false" customHeight="true" outlineLevel="0" collapsed="false">
      <c r="A12" s="14"/>
      <c r="B12" s="14"/>
      <c r="C12" s="14"/>
      <c r="D12" s="14"/>
      <c r="E12" s="14"/>
      <c r="F12" s="14"/>
      <c r="G12" s="14"/>
      <c r="H12" s="14" t="s">
        <v>27</v>
      </c>
      <c r="I12" s="14"/>
      <c r="J12" s="15" t="n">
        <v>9021.5</v>
      </c>
      <c r="K12" s="15" t="n">
        <v>9021.5</v>
      </c>
      <c r="L12" s="15" t="n">
        <v>9021.5</v>
      </c>
      <c r="M12" s="17" t="n">
        <v>9021.5</v>
      </c>
      <c r="N12" s="15" t="n">
        <f aca="false">J12*1.4</f>
        <v>12630.1</v>
      </c>
      <c r="O12" s="15"/>
      <c r="P12" s="15" t="n">
        <f aca="false">J12*0.06</f>
        <v>541.29</v>
      </c>
      <c r="Q12" s="15" t="n">
        <f aca="false">J12*0.35</f>
        <v>3157.525</v>
      </c>
      <c r="R12" s="15" t="n">
        <f aca="false">J12*0.35</f>
        <v>3157.525</v>
      </c>
      <c r="S12" s="15"/>
      <c r="T12" s="15"/>
      <c r="U12" s="15" t="n">
        <f aca="false">J12*0.35</f>
        <v>3157.525</v>
      </c>
      <c r="V12" s="15" t="n">
        <f aca="false">J12*0.05</f>
        <v>451.075</v>
      </c>
      <c r="W12" s="15" t="n">
        <f aca="false">L12*1.4</f>
        <v>12630.1</v>
      </c>
      <c r="X12" s="15"/>
      <c r="Y12" s="15" t="n">
        <f aca="false">L12*0.06</f>
        <v>541.29</v>
      </c>
    </row>
    <row r="13" customFormat="false" ht="14.25" hidden="false" customHeight="true" outlineLevel="0" collapsed="false">
      <c r="A13" s="14"/>
      <c r="B13" s="14"/>
      <c r="C13" s="14"/>
      <c r="D13" s="14"/>
      <c r="E13" s="14"/>
      <c r="F13" s="14"/>
      <c r="G13" s="14"/>
      <c r="H13" s="14" t="s">
        <v>28</v>
      </c>
      <c r="I13" s="14"/>
      <c r="J13" s="15" t="n">
        <v>8758.73</v>
      </c>
      <c r="K13" s="15" t="n">
        <v>8758.73</v>
      </c>
      <c r="L13" s="15" t="n">
        <v>8758.73</v>
      </c>
      <c r="M13" s="17" t="n">
        <v>8758.73</v>
      </c>
      <c r="N13" s="15" t="n">
        <f aca="false">J13*1.4</f>
        <v>12262.222</v>
      </c>
      <c r="O13" s="15"/>
      <c r="P13" s="15" t="n">
        <f aca="false">J13*0.06</f>
        <v>525.5238</v>
      </c>
      <c r="Q13" s="15" t="n">
        <f aca="false">J13*0.35</f>
        <v>3065.5555</v>
      </c>
      <c r="R13" s="15" t="n">
        <f aca="false">J13*0.35</f>
        <v>3065.5555</v>
      </c>
      <c r="S13" s="15"/>
      <c r="T13" s="15"/>
      <c r="U13" s="15" t="n">
        <f aca="false">J13*0.35</f>
        <v>3065.5555</v>
      </c>
      <c r="V13" s="15" t="n">
        <f aca="false">J13*0.05</f>
        <v>437.9365</v>
      </c>
      <c r="W13" s="15" t="n">
        <f aca="false">L13*1.4</f>
        <v>12262.222</v>
      </c>
      <c r="X13" s="15"/>
      <c r="Y13" s="15" t="n">
        <f aca="false">L13*0.06</f>
        <v>525.5238</v>
      </c>
    </row>
    <row r="14" customFormat="false" ht="13.5" hidden="false" customHeight="true" outlineLevel="0" collapsed="false">
      <c r="A14" s="14"/>
      <c r="B14" s="14"/>
      <c r="C14" s="14"/>
      <c r="D14" s="14"/>
      <c r="E14" s="14"/>
      <c r="F14" s="14"/>
      <c r="G14" s="14"/>
      <c r="H14" s="14" t="s">
        <v>29</v>
      </c>
      <c r="I14" s="14"/>
      <c r="J14" s="15" t="n">
        <v>8503.62</v>
      </c>
      <c r="K14" s="15" t="n">
        <v>8503.62</v>
      </c>
      <c r="L14" s="15" t="n">
        <v>8503.62</v>
      </c>
      <c r="M14" s="17" t="n">
        <v>8503.62</v>
      </c>
      <c r="N14" s="15" t="n">
        <f aca="false">J14*1.4</f>
        <v>11905.068</v>
      </c>
      <c r="O14" s="15"/>
      <c r="P14" s="15" t="n">
        <f aca="false">J14*0.06</f>
        <v>510.2172</v>
      </c>
      <c r="Q14" s="15" t="n">
        <f aca="false">J14*0.35</f>
        <v>2976.267</v>
      </c>
      <c r="R14" s="15" t="n">
        <f aca="false">J14*0.35</f>
        <v>2976.267</v>
      </c>
      <c r="S14" s="15"/>
      <c r="T14" s="15"/>
      <c r="U14" s="15" t="n">
        <f aca="false">J14*0.35</f>
        <v>2976.267</v>
      </c>
      <c r="V14" s="15" t="n">
        <f aca="false">J14*0.05</f>
        <v>425.181</v>
      </c>
      <c r="W14" s="15" t="n">
        <f aca="false">L14*1.4</f>
        <v>11905.068</v>
      </c>
      <c r="X14" s="15"/>
      <c r="Y14" s="15" t="n">
        <f aca="false">L14*0.06</f>
        <v>510.2172</v>
      </c>
    </row>
    <row r="15" customFormat="false" ht="13.5" hidden="false" customHeight="true" outlineLevel="0" collapsed="false">
      <c r="A15" s="14"/>
      <c r="B15" s="14"/>
      <c r="C15" s="14"/>
      <c r="D15" s="14"/>
      <c r="E15" s="14"/>
      <c r="F15" s="14"/>
      <c r="G15" s="14"/>
      <c r="H15" s="14" t="s">
        <v>30</v>
      </c>
      <c r="I15" s="14"/>
      <c r="J15" s="15" t="n">
        <v>8255.95</v>
      </c>
      <c r="K15" s="15" t="n">
        <v>8255.95</v>
      </c>
      <c r="L15" s="15" t="n">
        <v>8255.95</v>
      </c>
      <c r="M15" s="17" t="n">
        <v>8255.95</v>
      </c>
      <c r="N15" s="15" t="n">
        <f aca="false">J15*1.4</f>
        <v>11558.33</v>
      </c>
      <c r="O15" s="15"/>
      <c r="P15" s="15" t="n">
        <f aca="false">J15*0.06</f>
        <v>495.357</v>
      </c>
      <c r="Q15" s="15" t="n">
        <f aca="false">J15*0.35</f>
        <v>2889.5825</v>
      </c>
      <c r="R15" s="15" t="n">
        <f aca="false">J15*0.35</f>
        <v>2889.5825</v>
      </c>
      <c r="S15" s="15"/>
      <c r="T15" s="15"/>
      <c r="U15" s="15" t="n">
        <f aca="false">J15*0.35</f>
        <v>2889.5825</v>
      </c>
      <c r="V15" s="15" t="n">
        <f aca="false">J15*0.05</f>
        <v>412.7975</v>
      </c>
      <c r="W15" s="15" t="n">
        <f aca="false">L15*1.4</f>
        <v>11558.33</v>
      </c>
      <c r="X15" s="15"/>
      <c r="Y15" s="15" t="n">
        <f aca="false">L15*0.06</f>
        <v>495.357</v>
      </c>
    </row>
    <row r="16" customFormat="false" ht="13.5" hidden="false" customHeight="true" outlineLevel="0" collapsed="false">
      <c r="A16" s="14"/>
      <c r="B16" s="14"/>
      <c r="C16" s="14"/>
      <c r="D16" s="14"/>
      <c r="E16" s="14" t="s">
        <v>31</v>
      </c>
      <c r="F16" s="14"/>
      <c r="G16" s="14"/>
      <c r="H16" s="14" t="s">
        <v>32</v>
      </c>
      <c r="I16" s="14"/>
      <c r="J16" s="15" t="n">
        <v>7810.73</v>
      </c>
      <c r="K16" s="15" t="n">
        <v>7810.73</v>
      </c>
      <c r="L16" s="15" t="n">
        <v>7810.73</v>
      </c>
      <c r="M16" s="17" t="n">
        <v>7810.73</v>
      </c>
      <c r="N16" s="15" t="n">
        <f aca="false">J16*1.4</f>
        <v>10935.022</v>
      </c>
      <c r="O16" s="15"/>
      <c r="P16" s="15" t="n">
        <f aca="false">J16*0.06</f>
        <v>468.6438</v>
      </c>
      <c r="Q16" s="15" t="n">
        <f aca="false">J16*0.35</f>
        <v>2733.7555</v>
      </c>
      <c r="R16" s="15" t="n">
        <f aca="false">J16*0.35</f>
        <v>2733.7555</v>
      </c>
      <c r="S16" s="15"/>
      <c r="T16" s="15"/>
      <c r="U16" s="15" t="n">
        <f aca="false">J16*0.35</f>
        <v>2733.7555</v>
      </c>
      <c r="V16" s="15" t="n">
        <f aca="false">J16*0.05</f>
        <v>390.5365</v>
      </c>
      <c r="W16" s="15" t="n">
        <f aca="false">L16*1.4</f>
        <v>10935.022</v>
      </c>
      <c r="X16" s="15"/>
      <c r="Y16" s="15" t="n">
        <f aca="false">L16*0.06</f>
        <v>468.6438</v>
      </c>
    </row>
    <row r="17" customFormat="false" ht="13.5" hidden="false" customHeight="true" outlineLevel="0" collapsed="false">
      <c r="A17" s="14"/>
      <c r="B17" s="14"/>
      <c r="C17" s="14"/>
      <c r="D17" s="14"/>
      <c r="E17" s="14"/>
      <c r="F17" s="14"/>
      <c r="G17" s="14"/>
      <c r="H17" s="14" t="s">
        <v>33</v>
      </c>
      <c r="I17" s="14"/>
      <c r="J17" s="15" t="n">
        <v>7583.23</v>
      </c>
      <c r="K17" s="15" t="n">
        <v>7583.23</v>
      </c>
      <c r="L17" s="15" t="n">
        <v>7583.23</v>
      </c>
      <c r="M17" s="17" t="n">
        <v>7583.23</v>
      </c>
      <c r="N17" s="15" t="n">
        <f aca="false">J17*1.4</f>
        <v>10616.522</v>
      </c>
      <c r="O17" s="15"/>
      <c r="P17" s="15" t="n">
        <f aca="false">J17*0.06</f>
        <v>454.9938</v>
      </c>
      <c r="Q17" s="15" t="n">
        <f aca="false">J17*0.35</f>
        <v>2654.1305</v>
      </c>
      <c r="R17" s="15" t="n">
        <f aca="false">J17*0.35</f>
        <v>2654.1305</v>
      </c>
      <c r="S17" s="15"/>
      <c r="T17" s="15"/>
      <c r="U17" s="15" t="n">
        <f aca="false">J17*0.35</f>
        <v>2654.1305</v>
      </c>
      <c r="V17" s="15" t="n">
        <f aca="false">J17*0.05</f>
        <v>379.1615</v>
      </c>
      <c r="W17" s="15" t="n">
        <f aca="false">L17*1.4</f>
        <v>10616.522</v>
      </c>
      <c r="X17" s="15"/>
      <c r="Y17" s="15" t="n">
        <f aca="false">L17*0.06</f>
        <v>454.9938</v>
      </c>
    </row>
    <row r="18" customFormat="false" ht="14.25" hidden="false" customHeight="true" outlineLevel="0" collapsed="false">
      <c r="A18" s="14"/>
      <c r="B18" s="14"/>
      <c r="C18" s="14"/>
      <c r="D18" s="14"/>
      <c r="E18" s="14"/>
      <c r="F18" s="14"/>
      <c r="G18" s="14"/>
      <c r="H18" s="14" t="s">
        <v>34</v>
      </c>
      <c r="I18" s="14"/>
      <c r="J18" s="15" t="n">
        <v>7362.37</v>
      </c>
      <c r="K18" s="15" t="n">
        <v>7362.37</v>
      </c>
      <c r="L18" s="15" t="n">
        <v>7362.37</v>
      </c>
      <c r="M18" s="17" t="n">
        <v>7362.37</v>
      </c>
      <c r="N18" s="15" t="n">
        <f aca="false">J18*1.4</f>
        <v>10307.318</v>
      </c>
      <c r="O18" s="15"/>
      <c r="P18" s="15" t="n">
        <f aca="false">J18*0.06</f>
        <v>441.7422</v>
      </c>
      <c r="Q18" s="15" t="n">
        <f aca="false">J18*0.35</f>
        <v>2576.8295</v>
      </c>
      <c r="R18" s="15" t="n">
        <f aca="false">J18*0.35</f>
        <v>2576.8295</v>
      </c>
      <c r="S18" s="15"/>
      <c r="T18" s="15"/>
      <c r="U18" s="15" t="n">
        <f aca="false">J18*0.35</f>
        <v>2576.8295</v>
      </c>
      <c r="V18" s="15" t="n">
        <f aca="false">J18*0.05</f>
        <v>368.1185</v>
      </c>
      <c r="W18" s="15" t="n">
        <f aca="false">L18*1.4</f>
        <v>10307.318</v>
      </c>
      <c r="X18" s="15"/>
      <c r="Y18" s="15" t="n">
        <f aca="false">L18*0.06</f>
        <v>441.7422</v>
      </c>
    </row>
    <row r="19" customFormat="false" ht="13.5" hidden="false" customHeight="true" outlineLevel="0" collapsed="false">
      <c r="A19" s="14"/>
      <c r="B19" s="14"/>
      <c r="C19" s="14"/>
      <c r="D19" s="14"/>
      <c r="E19" s="14"/>
      <c r="F19" s="14"/>
      <c r="G19" s="14"/>
      <c r="H19" s="14" t="s">
        <v>35</v>
      </c>
      <c r="I19" s="14"/>
      <c r="J19" s="15" t="n">
        <v>7147.92</v>
      </c>
      <c r="K19" s="15" t="n">
        <v>7147.92</v>
      </c>
      <c r="L19" s="15" t="n">
        <v>7147.92</v>
      </c>
      <c r="M19" s="17" t="n">
        <v>7147.92</v>
      </c>
      <c r="N19" s="15" t="n">
        <f aca="false">J19*1.4</f>
        <v>10007.088</v>
      </c>
      <c r="O19" s="15"/>
      <c r="P19" s="15" t="n">
        <f aca="false">J19*0.06</f>
        <v>428.8752</v>
      </c>
      <c r="Q19" s="15" t="n">
        <f aca="false">J19*0.35</f>
        <v>2501.772</v>
      </c>
      <c r="R19" s="15" t="n">
        <f aca="false">J19*0.35</f>
        <v>2501.772</v>
      </c>
      <c r="S19" s="15"/>
      <c r="T19" s="15"/>
      <c r="U19" s="15" t="n">
        <f aca="false">J19*0.35</f>
        <v>2501.772</v>
      </c>
      <c r="V19" s="15" t="n">
        <f aca="false">J19*0.05</f>
        <v>357.396</v>
      </c>
      <c r="W19" s="15" t="n">
        <f aca="false">L19*1.4</f>
        <v>10007.088</v>
      </c>
      <c r="X19" s="15"/>
      <c r="Y19" s="15" t="n">
        <f aca="false">L19*0.06</f>
        <v>428.8752</v>
      </c>
    </row>
    <row r="20" customFormat="false" ht="13.5" hidden="false" customHeight="true" outlineLevel="0" collapsed="false">
      <c r="A20" s="14"/>
      <c r="B20" s="14"/>
      <c r="C20" s="14"/>
      <c r="D20" s="14"/>
      <c r="E20" s="14"/>
      <c r="F20" s="14"/>
      <c r="G20" s="14"/>
      <c r="H20" s="14" t="s">
        <v>36</v>
      </c>
      <c r="I20" s="14"/>
      <c r="J20" s="15" t="n">
        <v>6939.75</v>
      </c>
      <c r="K20" s="15" t="n">
        <v>6939.75</v>
      </c>
      <c r="L20" s="15" t="n">
        <v>6939.75</v>
      </c>
      <c r="M20" s="17" t="n">
        <v>6939.75</v>
      </c>
      <c r="N20" s="15" t="n">
        <f aca="false">J20*1.4</f>
        <v>9715.65</v>
      </c>
      <c r="O20" s="15"/>
      <c r="P20" s="15" t="n">
        <f aca="false">J20*0.06</f>
        <v>416.385</v>
      </c>
      <c r="Q20" s="15" t="n">
        <f aca="false">J20*0.35</f>
        <v>2428.9125</v>
      </c>
      <c r="R20" s="15" t="n">
        <f aca="false">J20*0.35</f>
        <v>2428.9125</v>
      </c>
      <c r="S20" s="15"/>
      <c r="T20" s="15"/>
      <c r="U20" s="15" t="n">
        <f aca="false">J20*0.35</f>
        <v>2428.9125</v>
      </c>
      <c r="V20" s="15" t="n">
        <f aca="false">J20*0.05</f>
        <v>346.9875</v>
      </c>
      <c r="W20" s="15" t="n">
        <f aca="false">L20*1.4</f>
        <v>9715.65</v>
      </c>
      <c r="X20" s="15"/>
      <c r="Y20" s="15" t="n">
        <f aca="false">L20*0.06</f>
        <v>416.385</v>
      </c>
    </row>
    <row r="21" customFormat="false" ht="13.5" hidden="false" customHeight="true" outlineLevel="0" collapsed="false">
      <c r="A21" s="14"/>
      <c r="B21" s="14"/>
      <c r="C21" s="14"/>
      <c r="D21" s="14"/>
      <c r="E21" s="14" t="s">
        <v>37</v>
      </c>
      <c r="F21" s="14"/>
      <c r="G21" s="14"/>
      <c r="H21" s="14" t="s">
        <v>38</v>
      </c>
      <c r="I21" s="14"/>
      <c r="J21" s="15" t="n">
        <v>6565.5</v>
      </c>
      <c r="K21" s="15" t="n">
        <v>6565.5</v>
      </c>
      <c r="L21" s="15" t="n">
        <v>6565.5</v>
      </c>
      <c r="M21" s="17" t="n">
        <v>6565.5</v>
      </c>
      <c r="N21" s="15" t="n">
        <f aca="false">J21*1.4</f>
        <v>9191.7</v>
      </c>
      <c r="O21" s="15"/>
      <c r="P21" s="15" t="n">
        <f aca="false">J21*0.06</f>
        <v>393.93</v>
      </c>
      <c r="Q21" s="15" t="n">
        <f aca="false">J21*0.35</f>
        <v>2297.925</v>
      </c>
      <c r="R21" s="15" t="n">
        <f aca="false">J21*0.35</f>
        <v>2297.925</v>
      </c>
      <c r="S21" s="15"/>
      <c r="T21" s="15"/>
      <c r="U21" s="15" t="n">
        <f aca="false">J21*0.35</f>
        <v>2297.925</v>
      </c>
      <c r="V21" s="15" t="n">
        <f aca="false">J21*0.05</f>
        <v>328.275</v>
      </c>
      <c r="W21" s="15" t="n">
        <f aca="false">L21*1.4</f>
        <v>9191.7</v>
      </c>
      <c r="X21" s="15"/>
      <c r="Y21" s="15" t="n">
        <f aca="false">L21*0.06</f>
        <v>393.93</v>
      </c>
    </row>
    <row r="22" customFormat="false" ht="13.5" hidden="false" customHeight="true" outlineLevel="0" collapsed="false">
      <c r="A22" s="14"/>
      <c r="B22" s="14"/>
      <c r="C22" s="14"/>
      <c r="D22" s="14"/>
      <c r="E22" s="14"/>
      <c r="F22" s="14"/>
      <c r="G22" s="14"/>
      <c r="H22" s="14" t="s">
        <v>39</v>
      </c>
      <c r="I22" s="14"/>
      <c r="J22" s="15" t="n">
        <v>6374.26</v>
      </c>
      <c r="K22" s="15" t="n">
        <v>6374.26</v>
      </c>
      <c r="L22" s="15" t="n">
        <v>6374.26</v>
      </c>
      <c r="M22" s="17" t="n">
        <v>6374.26</v>
      </c>
      <c r="N22" s="15" t="n">
        <f aca="false">J22*1.4</f>
        <v>8923.964</v>
      </c>
      <c r="O22" s="15"/>
      <c r="P22" s="15" t="n">
        <f aca="false">J22*0.06</f>
        <v>382.4556</v>
      </c>
      <c r="Q22" s="15" t="n">
        <f aca="false">J22*0.35</f>
        <v>2230.991</v>
      </c>
      <c r="R22" s="15" t="n">
        <f aca="false">J22*0.35</f>
        <v>2230.991</v>
      </c>
      <c r="S22" s="15"/>
      <c r="T22" s="15"/>
      <c r="U22" s="15" t="n">
        <f aca="false">J22*0.35</f>
        <v>2230.991</v>
      </c>
      <c r="V22" s="15" t="n">
        <f aca="false">J22*0.05</f>
        <v>318.713</v>
      </c>
      <c r="W22" s="15" t="n">
        <f aca="false">L22*1.4</f>
        <v>8923.964</v>
      </c>
      <c r="X22" s="15"/>
      <c r="Y22" s="15" t="n">
        <f aca="false">L22*0.06</f>
        <v>382.4556</v>
      </c>
    </row>
    <row r="23" customFormat="false" ht="14.25" hidden="false" customHeight="true" outlineLevel="0" collapsed="false">
      <c r="A23" s="14"/>
      <c r="B23" s="14"/>
      <c r="C23" s="14"/>
      <c r="D23" s="14"/>
      <c r="E23" s="14"/>
      <c r="F23" s="14"/>
      <c r="G23" s="14"/>
      <c r="H23" s="14" t="s">
        <v>40</v>
      </c>
      <c r="I23" s="14"/>
      <c r="J23" s="15" t="n">
        <v>6188.61</v>
      </c>
      <c r="K23" s="15" t="n">
        <v>6188.61</v>
      </c>
      <c r="L23" s="15" t="n">
        <v>6188.61</v>
      </c>
      <c r="M23" s="18" t="n">
        <v>6188.61</v>
      </c>
      <c r="N23" s="15" t="n">
        <f aca="false">J23*1.4</f>
        <v>8664.054</v>
      </c>
      <c r="O23" s="15"/>
      <c r="P23" s="15" t="n">
        <f aca="false">J23*0.06</f>
        <v>371.3166</v>
      </c>
      <c r="Q23" s="15" t="n">
        <f aca="false">J23*0.35</f>
        <v>2166.0135</v>
      </c>
      <c r="R23" s="15" t="n">
        <f aca="false">J23*0.35</f>
        <v>2166.0135</v>
      </c>
      <c r="S23" s="15"/>
      <c r="T23" s="15"/>
      <c r="U23" s="15" t="n">
        <f aca="false">J23*0.35</f>
        <v>2166.0135</v>
      </c>
      <c r="V23" s="15" t="n">
        <f aca="false">J23*0.05</f>
        <v>309.4305</v>
      </c>
      <c r="W23" s="15" t="n">
        <f aca="false">L23*1.4</f>
        <v>8664.054</v>
      </c>
      <c r="X23" s="15"/>
      <c r="Y23" s="15" t="n">
        <f aca="false">L23*0.06</f>
        <v>371.3166</v>
      </c>
    </row>
    <row r="24" customFormat="false" ht="13.5" hidden="false" customHeight="true" outlineLevel="0" collapsed="false">
      <c r="A24" s="14" t="s">
        <v>41</v>
      </c>
      <c r="B24" s="14"/>
      <c r="C24" s="14"/>
      <c r="D24" s="14" t="s">
        <v>24</v>
      </c>
      <c r="E24" s="14" t="s">
        <v>25</v>
      </c>
      <c r="F24" s="14"/>
      <c r="G24" s="14"/>
      <c r="H24" s="14" t="s">
        <v>26</v>
      </c>
      <c r="I24" s="14"/>
      <c r="J24" s="15" t="n">
        <v>5663.47</v>
      </c>
      <c r="K24" s="15" t="n">
        <v>5663.47</v>
      </c>
      <c r="L24" s="15" t="n">
        <v>5663.47</v>
      </c>
      <c r="M24" s="16" t="n">
        <v>5663.47</v>
      </c>
      <c r="N24" s="15" t="n">
        <f aca="false">J24*1.4</f>
        <v>7928.858</v>
      </c>
      <c r="O24" s="15"/>
      <c r="P24" s="15" t="n">
        <f aca="false">J24*0.06</f>
        <v>339.8082</v>
      </c>
      <c r="Q24" s="15" t="n">
        <f aca="false">J24*0.35</f>
        <v>1982.2145</v>
      </c>
      <c r="R24" s="15" t="n">
        <v>0</v>
      </c>
      <c r="S24" s="15"/>
      <c r="T24" s="15"/>
      <c r="U24" s="15" t="n">
        <v>0</v>
      </c>
      <c r="V24" s="15" t="n">
        <f aca="false">J24*0.05</f>
        <v>283.1735</v>
      </c>
      <c r="W24" s="15" t="n">
        <f aca="false">L24*1.4</f>
        <v>7928.858</v>
      </c>
      <c r="X24" s="15"/>
      <c r="Y24" s="15" t="n">
        <f aca="false">L24*0.06</f>
        <v>339.8082</v>
      </c>
    </row>
    <row r="25" customFormat="false" ht="13.5" hidden="false" customHeight="true" outlineLevel="0" collapsed="false">
      <c r="A25" s="14"/>
      <c r="B25" s="14"/>
      <c r="C25" s="14"/>
      <c r="D25" s="14"/>
      <c r="E25" s="14"/>
      <c r="F25" s="14"/>
      <c r="G25" s="14"/>
      <c r="H25" s="14" t="s">
        <v>27</v>
      </c>
      <c r="I25" s="14"/>
      <c r="J25" s="15" t="n">
        <v>5498.51</v>
      </c>
      <c r="K25" s="15" t="n">
        <v>5498.51</v>
      </c>
      <c r="L25" s="15" t="n">
        <v>5498.51</v>
      </c>
      <c r="M25" s="17" t="n">
        <v>5498.51</v>
      </c>
      <c r="N25" s="15" t="n">
        <f aca="false">J25*1.4</f>
        <v>7697.914</v>
      </c>
      <c r="O25" s="15"/>
      <c r="P25" s="15" t="n">
        <f aca="false">J25*0.06</f>
        <v>329.9106</v>
      </c>
      <c r="Q25" s="15" t="n">
        <f aca="false">J25*0.35</f>
        <v>1924.4785</v>
      </c>
      <c r="R25" s="15" t="n">
        <v>0</v>
      </c>
      <c r="S25" s="15"/>
      <c r="T25" s="15"/>
      <c r="U25" s="15" t="n">
        <v>0</v>
      </c>
      <c r="V25" s="15" t="n">
        <f aca="false">J25*0.05</f>
        <v>274.9255</v>
      </c>
      <c r="W25" s="15" t="n">
        <f aca="false">L25*1.4</f>
        <v>7697.914</v>
      </c>
      <c r="X25" s="15"/>
      <c r="Y25" s="15" t="n">
        <f aca="false">L25*0.06</f>
        <v>329.9106</v>
      </c>
    </row>
    <row r="26" customFormat="false" ht="13.5" hidden="false" customHeight="true" outlineLevel="0" collapsed="false">
      <c r="A26" s="14"/>
      <c r="B26" s="14"/>
      <c r="C26" s="14"/>
      <c r="D26" s="14"/>
      <c r="E26" s="14"/>
      <c r="F26" s="14"/>
      <c r="G26" s="14"/>
      <c r="H26" s="14" t="s">
        <v>28</v>
      </c>
      <c r="I26" s="14"/>
      <c r="J26" s="15" t="n">
        <v>5338.36</v>
      </c>
      <c r="K26" s="15" t="n">
        <v>5338.36</v>
      </c>
      <c r="L26" s="15" t="n">
        <v>5338.36</v>
      </c>
      <c r="M26" s="17" t="n">
        <v>5338.36</v>
      </c>
      <c r="N26" s="15" t="n">
        <f aca="false">J26*1.4</f>
        <v>7473.704</v>
      </c>
      <c r="O26" s="15"/>
      <c r="P26" s="15" t="n">
        <f aca="false">J26*0.06</f>
        <v>320.3016</v>
      </c>
      <c r="Q26" s="15" t="n">
        <f aca="false">J26*0.35</f>
        <v>1868.426</v>
      </c>
      <c r="R26" s="15" t="n">
        <v>0</v>
      </c>
      <c r="S26" s="15"/>
      <c r="T26" s="15"/>
      <c r="U26" s="15" t="n">
        <v>0</v>
      </c>
      <c r="V26" s="15" t="n">
        <f aca="false">J26*0.05</f>
        <v>266.918</v>
      </c>
      <c r="W26" s="15" t="n">
        <f aca="false">L26*1.4</f>
        <v>7473.704</v>
      </c>
      <c r="X26" s="15"/>
      <c r="Y26" s="15" t="n">
        <f aca="false">L26*0.06</f>
        <v>320.3016</v>
      </c>
    </row>
    <row r="27" customFormat="false" ht="13.5" hidden="false" customHeight="true" outlineLevel="0" collapsed="false">
      <c r="A27" s="14"/>
      <c r="B27" s="14"/>
      <c r="C27" s="14"/>
      <c r="D27" s="14"/>
      <c r="E27" s="14"/>
      <c r="F27" s="14"/>
      <c r="G27" s="14"/>
      <c r="H27" s="14" t="s">
        <v>29</v>
      </c>
      <c r="I27" s="14"/>
      <c r="J27" s="15" t="n">
        <v>5182.88</v>
      </c>
      <c r="K27" s="15" t="n">
        <v>5182.88</v>
      </c>
      <c r="L27" s="15" t="n">
        <v>5182.88</v>
      </c>
      <c r="M27" s="17" t="n">
        <v>5182.88</v>
      </c>
      <c r="N27" s="15" t="n">
        <f aca="false">J27*1.4</f>
        <v>7256.032</v>
      </c>
      <c r="O27" s="15"/>
      <c r="P27" s="15" t="n">
        <f aca="false">J27*0.06</f>
        <v>310.9728</v>
      </c>
      <c r="Q27" s="15" t="n">
        <f aca="false">J27*0.35</f>
        <v>1814.008</v>
      </c>
      <c r="R27" s="15" t="n">
        <v>0</v>
      </c>
      <c r="S27" s="15"/>
      <c r="T27" s="15"/>
      <c r="U27" s="15" t="n">
        <v>0</v>
      </c>
      <c r="V27" s="15" t="n">
        <f aca="false">J27*0.05</f>
        <v>259.144</v>
      </c>
      <c r="W27" s="15" t="n">
        <f aca="false">L27*1.4</f>
        <v>7256.032</v>
      </c>
      <c r="X27" s="15"/>
      <c r="Y27" s="15" t="n">
        <f aca="false">L27*0.06</f>
        <v>310.9728</v>
      </c>
    </row>
    <row r="28" customFormat="false" ht="14.25" hidden="false" customHeight="true" outlineLevel="0" collapsed="false">
      <c r="A28" s="14"/>
      <c r="B28" s="14"/>
      <c r="C28" s="14"/>
      <c r="D28" s="14"/>
      <c r="E28" s="14"/>
      <c r="F28" s="14"/>
      <c r="G28" s="14"/>
      <c r="H28" s="14" t="s">
        <v>30</v>
      </c>
      <c r="I28" s="14"/>
      <c r="J28" s="15" t="n">
        <v>5031.9</v>
      </c>
      <c r="K28" s="15" t="n">
        <v>5031.9</v>
      </c>
      <c r="L28" s="15" t="n">
        <v>5031.9</v>
      </c>
      <c r="M28" s="17" t="n">
        <v>5031.9</v>
      </c>
      <c r="N28" s="15" t="n">
        <f aca="false">J28*1.4</f>
        <v>7044.66</v>
      </c>
      <c r="O28" s="15"/>
      <c r="P28" s="15" t="n">
        <f aca="false">J28*0.06</f>
        <v>301.914</v>
      </c>
      <c r="Q28" s="15" t="n">
        <f aca="false">J28*0.35</f>
        <v>1761.165</v>
      </c>
      <c r="R28" s="15" t="n">
        <v>0</v>
      </c>
      <c r="S28" s="15"/>
      <c r="T28" s="15"/>
      <c r="U28" s="15" t="n">
        <v>0</v>
      </c>
      <c r="V28" s="15" t="n">
        <f aca="false">J28*0.05</f>
        <v>251.595</v>
      </c>
      <c r="W28" s="15" t="n">
        <f aca="false">L28*1.4</f>
        <v>7044.66</v>
      </c>
      <c r="X28" s="15"/>
      <c r="Y28" s="15" t="n">
        <f aca="false">L28*0.06</f>
        <v>301.914</v>
      </c>
    </row>
    <row r="29" customFormat="false" ht="13.5" hidden="false" customHeight="true" outlineLevel="0" collapsed="false">
      <c r="A29" s="14"/>
      <c r="B29" s="14"/>
      <c r="C29" s="14"/>
      <c r="D29" s="14"/>
      <c r="E29" s="14" t="s">
        <v>31</v>
      </c>
      <c r="F29" s="14"/>
      <c r="G29" s="14"/>
      <c r="H29" s="14" t="s">
        <v>32</v>
      </c>
      <c r="I29" s="14"/>
      <c r="J29" s="15" t="n">
        <v>4760.56</v>
      </c>
      <c r="K29" s="15" t="n">
        <v>4760.56</v>
      </c>
      <c r="L29" s="15" t="n">
        <v>4760.56</v>
      </c>
      <c r="M29" s="17" t="n">
        <v>4760.56</v>
      </c>
      <c r="N29" s="15" t="n">
        <f aca="false">J29*1.4</f>
        <v>6664.784</v>
      </c>
      <c r="O29" s="15"/>
      <c r="P29" s="15" t="n">
        <f aca="false">J29*0.06</f>
        <v>285.6336</v>
      </c>
      <c r="Q29" s="15" t="n">
        <f aca="false">J29*0.35</f>
        <v>1666.196</v>
      </c>
      <c r="R29" s="15" t="n">
        <v>0</v>
      </c>
      <c r="S29" s="15"/>
      <c r="T29" s="15"/>
      <c r="U29" s="15" t="n">
        <v>0</v>
      </c>
      <c r="V29" s="15" t="n">
        <f aca="false">J29*0.05</f>
        <v>238.028</v>
      </c>
      <c r="W29" s="15" t="n">
        <f aca="false">L29*1.4</f>
        <v>6664.784</v>
      </c>
      <c r="X29" s="15"/>
      <c r="Y29" s="15" t="n">
        <f aca="false">L29*0.06</f>
        <v>285.6336</v>
      </c>
    </row>
    <row r="30" customFormat="false" ht="13.5" hidden="false" customHeight="true" outlineLevel="0" collapsed="false">
      <c r="A30" s="14"/>
      <c r="B30" s="14"/>
      <c r="C30" s="14"/>
      <c r="D30" s="14"/>
      <c r="E30" s="14"/>
      <c r="F30" s="14"/>
      <c r="G30" s="14"/>
      <c r="H30" s="14" t="s">
        <v>33</v>
      </c>
      <c r="I30" s="14"/>
      <c r="J30" s="15" t="n">
        <v>4621.9</v>
      </c>
      <c r="K30" s="15" t="n">
        <v>4621.9</v>
      </c>
      <c r="L30" s="15" t="n">
        <v>4621.9</v>
      </c>
      <c r="M30" s="17" t="n">
        <v>4621.9</v>
      </c>
      <c r="N30" s="15" t="n">
        <f aca="false">J30*1.4</f>
        <v>6470.66</v>
      </c>
      <c r="O30" s="15"/>
      <c r="P30" s="15" t="n">
        <f aca="false">J30*0.06</f>
        <v>277.314</v>
      </c>
      <c r="Q30" s="15" t="n">
        <f aca="false">J30*0.35</f>
        <v>1617.665</v>
      </c>
      <c r="R30" s="15" t="n">
        <v>0</v>
      </c>
      <c r="S30" s="15"/>
      <c r="T30" s="15"/>
      <c r="U30" s="15" t="n">
        <v>0</v>
      </c>
      <c r="V30" s="15" t="n">
        <f aca="false">J30*0.05</f>
        <v>231.095</v>
      </c>
      <c r="W30" s="15" t="n">
        <f aca="false">L30*1.4</f>
        <v>6470.66</v>
      </c>
      <c r="X30" s="15"/>
      <c r="Y30" s="15" t="n">
        <f aca="false">L30*0.06</f>
        <v>277.314</v>
      </c>
    </row>
    <row r="31" customFormat="false" ht="13.5" hidden="false" customHeight="true" outlineLevel="0" collapsed="false">
      <c r="A31" s="14"/>
      <c r="B31" s="14"/>
      <c r="C31" s="14"/>
      <c r="D31" s="14"/>
      <c r="E31" s="14"/>
      <c r="F31" s="14"/>
      <c r="G31" s="14"/>
      <c r="H31" s="14" t="s">
        <v>34</v>
      </c>
      <c r="I31" s="14"/>
      <c r="J31" s="15" t="n">
        <v>4487.29</v>
      </c>
      <c r="K31" s="15" t="n">
        <v>4487.29</v>
      </c>
      <c r="L31" s="15" t="n">
        <v>4487.29</v>
      </c>
      <c r="M31" s="17" t="n">
        <v>4487.29</v>
      </c>
      <c r="N31" s="15" t="n">
        <f aca="false">J31*1.4</f>
        <v>6282.206</v>
      </c>
      <c r="O31" s="15"/>
      <c r="P31" s="15" t="n">
        <f aca="false">J31*0.06</f>
        <v>269.2374</v>
      </c>
      <c r="Q31" s="15" t="n">
        <f aca="false">J31*0.35</f>
        <v>1570.5515</v>
      </c>
      <c r="R31" s="15" t="n">
        <v>0</v>
      </c>
      <c r="S31" s="15"/>
      <c r="T31" s="15"/>
      <c r="U31" s="15" t="n">
        <v>0</v>
      </c>
      <c r="V31" s="15" t="n">
        <f aca="false">J31*0.05</f>
        <v>224.3645</v>
      </c>
      <c r="W31" s="15" t="n">
        <f aca="false">L31*1.4</f>
        <v>6282.206</v>
      </c>
      <c r="X31" s="15"/>
      <c r="Y31" s="15" t="n">
        <f aca="false">L31*0.06</f>
        <v>269.2374</v>
      </c>
    </row>
    <row r="32" customFormat="false" ht="13.5" hidden="false" customHeight="true" outlineLevel="0" collapsed="false">
      <c r="A32" s="14"/>
      <c r="B32" s="14"/>
      <c r="C32" s="14"/>
      <c r="D32" s="14"/>
      <c r="E32" s="14"/>
      <c r="F32" s="14"/>
      <c r="G32" s="14"/>
      <c r="H32" s="14" t="s">
        <v>35</v>
      </c>
      <c r="I32" s="14"/>
      <c r="J32" s="15" t="n">
        <v>4356.59</v>
      </c>
      <c r="K32" s="15" t="n">
        <v>4356.59</v>
      </c>
      <c r="L32" s="15" t="n">
        <v>4356.59</v>
      </c>
      <c r="M32" s="17" t="n">
        <v>4356.59</v>
      </c>
      <c r="N32" s="15" t="n">
        <f aca="false">J32*1.4</f>
        <v>6099.226</v>
      </c>
      <c r="O32" s="15"/>
      <c r="P32" s="15" t="n">
        <f aca="false">J32*0.06</f>
        <v>261.3954</v>
      </c>
      <c r="Q32" s="15" t="n">
        <f aca="false">J32*0.35</f>
        <v>1524.8065</v>
      </c>
      <c r="R32" s="15" t="n">
        <v>0</v>
      </c>
      <c r="S32" s="15"/>
      <c r="T32" s="15"/>
      <c r="U32" s="15" t="n">
        <v>0</v>
      </c>
      <c r="V32" s="15" t="n">
        <f aca="false">J32*0.05</f>
        <v>217.8295</v>
      </c>
      <c r="W32" s="15" t="n">
        <f aca="false">L32*1.4</f>
        <v>6099.226</v>
      </c>
      <c r="X32" s="15"/>
      <c r="Y32" s="15" t="n">
        <f aca="false">L32*0.06</f>
        <v>261.3954</v>
      </c>
    </row>
    <row r="33" customFormat="false" ht="14.25" hidden="false" customHeight="true" outlineLevel="0" collapsed="false">
      <c r="A33" s="14"/>
      <c r="B33" s="14"/>
      <c r="C33" s="14"/>
      <c r="D33" s="14"/>
      <c r="E33" s="14"/>
      <c r="F33" s="14"/>
      <c r="G33" s="14"/>
      <c r="H33" s="14" t="s">
        <v>36</v>
      </c>
      <c r="I33" s="14"/>
      <c r="J33" s="15" t="n">
        <v>4229.69</v>
      </c>
      <c r="K33" s="15" t="n">
        <v>4229.69</v>
      </c>
      <c r="L33" s="15" t="n">
        <v>4229.69</v>
      </c>
      <c r="M33" s="17" t="n">
        <v>4229.69</v>
      </c>
      <c r="N33" s="15" t="n">
        <f aca="false">J33*1.4</f>
        <v>5921.566</v>
      </c>
      <c r="O33" s="15"/>
      <c r="P33" s="15" t="n">
        <f aca="false">J33*0.06</f>
        <v>253.7814</v>
      </c>
      <c r="Q33" s="15" t="n">
        <f aca="false">J33*0.35</f>
        <v>1480.3915</v>
      </c>
      <c r="R33" s="15" t="n">
        <v>0</v>
      </c>
      <c r="S33" s="15"/>
      <c r="T33" s="15"/>
      <c r="U33" s="15" t="n">
        <v>0</v>
      </c>
      <c r="V33" s="15" t="n">
        <f aca="false">J33*0.05</f>
        <v>211.4845</v>
      </c>
      <c r="W33" s="15" t="n">
        <f aca="false">L33*1.4</f>
        <v>5921.566</v>
      </c>
      <c r="X33" s="15"/>
      <c r="Y33" s="15" t="n">
        <f aca="false">L33*0.06</f>
        <v>253.7814</v>
      </c>
    </row>
    <row r="34" customFormat="false" ht="13.5" hidden="false" customHeight="true" outlineLevel="0" collapsed="false">
      <c r="A34" s="14"/>
      <c r="B34" s="14"/>
      <c r="C34" s="14"/>
      <c r="D34" s="14"/>
      <c r="E34" s="14" t="s">
        <v>37</v>
      </c>
      <c r="F34" s="14"/>
      <c r="G34" s="14"/>
      <c r="H34" s="14" t="s">
        <v>38</v>
      </c>
      <c r="I34" s="14"/>
      <c r="J34" s="15" t="n">
        <v>4001.6</v>
      </c>
      <c r="K34" s="15" t="n">
        <v>4001.6</v>
      </c>
      <c r="L34" s="15" t="n">
        <v>4001.6</v>
      </c>
      <c r="M34" s="17" t="n">
        <v>4001.6</v>
      </c>
      <c r="N34" s="15" t="n">
        <f aca="false">J34*1.4</f>
        <v>5602.24</v>
      </c>
      <c r="O34" s="15"/>
      <c r="P34" s="15" t="n">
        <f aca="false">J34*0.06</f>
        <v>240.096</v>
      </c>
      <c r="Q34" s="15" t="n">
        <f aca="false">J34*0.35</f>
        <v>1400.56</v>
      </c>
      <c r="R34" s="15" t="n">
        <v>0</v>
      </c>
      <c r="S34" s="15"/>
      <c r="T34" s="15"/>
      <c r="U34" s="15" t="n">
        <v>0</v>
      </c>
      <c r="V34" s="15" t="n">
        <f aca="false">J34*0.05</f>
        <v>200.08</v>
      </c>
      <c r="W34" s="15" t="n">
        <f aca="false">L34*1.4</f>
        <v>5602.24</v>
      </c>
      <c r="X34" s="15"/>
      <c r="Y34" s="15" t="n">
        <f aca="false">L34*0.06</f>
        <v>240.096</v>
      </c>
    </row>
    <row r="35" customFormat="false" ht="13.5" hidden="false" customHeight="true" outlineLevel="0" collapsed="false">
      <c r="A35" s="14"/>
      <c r="B35" s="14"/>
      <c r="C35" s="14"/>
      <c r="D35" s="14"/>
      <c r="E35" s="14"/>
      <c r="F35" s="14"/>
      <c r="G35" s="14"/>
      <c r="H35" s="14" t="s">
        <v>39</v>
      </c>
      <c r="I35" s="14"/>
      <c r="J35" s="15" t="n">
        <v>3885.06</v>
      </c>
      <c r="K35" s="15" t="n">
        <v>3885.06</v>
      </c>
      <c r="L35" s="15" t="n">
        <v>3885.06</v>
      </c>
      <c r="M35" s="17" t="n">
        <v>3885.06</v>
      </c>
      <c r="N35" s="15" t="n">
        <f aca="false">J35*1.4</f>
        <v>5439.084</v>
      </c>
      <c r="O35" s="15"/>
      <c r="P35" s="15" t="n">
        <f aca="false">J35*0.06</f>
        <v>233.1036</v>
      </c>
      <c r="Q35" s="15" t="n">
        <f aca="false">J35*0.35</f>
        <v>1359.771</v>
      </c>
      <c r="R35" s="15" t="n">
        <v>0</v>
      </c>
      <c r="S35" s="15"/>
      <c r="T35" s="15"/>
      <c r="U35" s="15" t="n">
        <v>0</v>
      </c>
      <c r="V35" s="15" t="n">
        <f aca="false">J35*0.05</f>
        <v>194.253</v>
      </c>
      <c r="W35" s="15" t="n">
        <f aca="false">L35*1.4</f>
        <v>5439.084</v>
      </c>
      <c r="X35" s="15"/>
      <c r="Y35" s="15" t="n">
        <f aca="false">L35*0.06</f>
        <v>233.1036</v>
      </c>
    </row>
    <row r="36" customFormat="false" ht="13.5" hidden="false" customHeight="true" outlineLevel="0" collapsed="false">
      <c r="A36" s="14"/>
      <c r="B36" s="14"/>
      <c r="C36" s="14"/>
      <c r="D36" s="14"/>
      <c r="E36" s="14"/>
      <c r="F36" s="14"/>
      <c r="G36" s="14"/>
      <c r="H36" s="14" t="s">
        <v>40</v>
      </c>
      <c r="I36" s="14"/>
      <c r="J36" s="15" t="n">
        <v>3771.88</v>
      </c>
      <c r="K36" s="15" t="n">
        <v>3771.88</v>
      </c>
      <c r="L36" s="15" t="n">
        <v>3771.88</v>
      </c>
      <c r="M36" s="19" t="n">
        <v>3771.88</v>
      </c>
      <c r="N36" s="15" t="n">
        <f aca="false">J36*1.4</f>
        <v>5280.632</v>
      </c>
      <c r="O36" s="15"/>
      <c r="P36" s="15" t="n">
        <f aca="false">J36*0.06</f>
        <v>226.3128</v>
      </c>
      <c r="Q36" s="15" t="n">
        <f aca="false">J36*0.35</f>
        <v>1320.158</v>
      </c>
      <c r="R36" s="15" t="n">
        <v>0</v>
      </c>
      <c r="S36" s="15"/>
      <c r="T36" s="15"/>
      <c r="U36" s="15" t="n">
        <v>0</v>
      </c>
      <c r="V36" s="15" t="n">
        <f aca="false">J36*0.05</f>
        <v>188.594</v>
      </c>
      <c r="W36" s="15" t="n">
        <f aca="false">L36*1.4</f>
        <v>5280.632</v>
      </c>
      <c r="X36" s="15"/>
      <c r="Y36" s="15" t="n">
        <f aca="false">L36*0.06</f>
        <v>226.3128</v>
      </c>
    </row>
    <row r="37" customFormat="false" ht="13.5" hidden="false" customHeight="true" outlineLevel="0" collapsed="false">
      <c r="A37" s="20" t="s">
        <v>42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customFormat="false" ht="16.5" hidden="false" customHeight="true" outlineLevel="0" collapsed="false">
      <c r="A38" s="21" t="s">
        <v>43</v>
      </c>
      <c r="B38" s="22" t="n">
        <v>46053</v>
      </c>
      <c r="C38" s="22"/>
      <c r="D38" s="22"/>
      <c r="E38" s="2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customFormat="false" ht="13.5" hidden="false" customHeight="true" outlineLevel="0" collapsed="false">
      <c r="A39" s="20" t="s">
        <v>44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customFormat="false" ht="12.75" hidden="false" customHeight="true" outlineLevel="0" collapsed="false">
      <c r="A40" s="23" t="s">
        <v>45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</row>
    <row r="41" customFormat="false" ht="12.75" hidden="false" customHeight="true" outlineLevel="0" collapsed="false">
      <c r="A41" s="23" t="s">
        <v>46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</row>
    <row r="42" customFormat="false" ht="12.75" hidden="false" customHeight="true" outlineLevel="0" collapsed="false">
      <c r="A42" s="23" t="s">
        <v>47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</row>
    <row r="43" customFormat="false" ht="12.75" hidden="false" customHeight="true" outlineLevel="0" collapsed="false">
      <c r="A43" s="23" t="s">
        <v>48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</row>
    <row r="44" customFormat="false" ht="12.75" hidden="false" customHeight="true" outlineLevel="0" collapsed="false">
      <c r="A44" s="23" t="s">
        <v>49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</row>
    <row r="45" customFormat="false" ht="12.75" hidden="false" customHeight="true" outlineLevel="0" collapsed="false">
      <c r="A45" s="23" t="s">
        <v>50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</row>
    <row r="46" customFormat="false" ht="12.75" hidden="false" customHeight="true" outlineLevel="0" collapsed="false">
      <c r="A46" s="23" t="s">
        <v>51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customFormat="false" ht="12.75" hidden="false" customHeight="true" outlineLevel="0" collapsed="false">
      <c r="A47" s="23" t="s">
        <v>52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</row>
    <row r="48" customFormat="false" ht="12.75" hidden="false" customHeight="true" outlineLevel="0" collapsed="false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</sheetData>
  <mergeCells count="145">
    <mergeCell ref="K2:R2"/>
    <mergeCell ref="I3:S3"/>
    <mergeCell ref="A5:J5"/>
    <mergeCell ref="A6:F6"/>
    <mergeCell ref="A7:I8"/>
    <mergeCell ref="J7:M9"/>
    <mergeCell ref="N7:Y7"/>
    <mergeCell ref="N8:V8"/>
    <mergeCell ref="W8:Y8"/>
    <mergeCell ref="A9:C10"/>
    <mergeCell ref="D9:D10"/>
    <mergeCell ref="E9:G10"/>
    <mergeCell ref="H9:I10"/>
    <mergeCell ref="N9:O9"/>
    <mergeCell ref="P9:V9"/>
    <mergeCell ref="W9:X9"/>
    <mergeCell ref="J10:K10"/>
    <mergeCell ref="L10:M10"/>
    <mergeCell ref="N10:O10"/>
    <mergeCell ref="R10:T10"/>
    <mergeCell ref="W10:X10"/>
    <mergeCell ref="A11:C23"/>
    <mergeCell ref="D11:D23"/>
    <mergeCell ref="E11:G15"/>
    <mergeCell ref="H11:I11"/>
    <mergeCell ref="N11:O11"/>
    <mergeCell ref="R11:T11"/>
    <mergeCell ref="W11:X11"/>
    <mergeCell ref="H12:I12"/>
    <mergeCell ref="N12:O12"/>
    <mergeCell ref="R12:T12"/>
    <mergeCell ref="W12:X12"/>
    <mergeCell ref="H13:I13"/>
    <mergeCell ref="N13:O13"/>
    <mergeCell ref="R13:T13"/>
    <mergeCell ref="W13:X13"/>
    <mergeCell ref="H14:I14"/>
    <mergeCell ref="N14:O14"/>
    <mergeCell ref="R14:T14"/>
    <mergeCell ref="W14:X14"/>
    <mergeCell ref="H15:I15"/>
    <mergeCell ref="N15:O15"/>
    <mergeCell ref="R15:T15"/>
    <mergeCell ref="W15:X15"/>
    <mergeCell ref="E16:G20"/>
    <mergeCell ref="H16:I16"/>
    <mergeCell ref="N16:O16"/>
    <mergeCell ref="R16:T16"/>
    <mergeCell ref="W16:X16"/>
    <mergeCell ref="H17:I17"/>
    <mergeCell ref="N17:O17"/>
    <mergeCell ref="R17:T17"/>
    <mergeCell ref="W17:X17"/>
    <mergeCell ref="H18:I18"/>
    <mergeCell ref="N18:O18"/>
    <mergeCell ref="R18:T18"/>
    <mergeCell ref="W18:X18"/>
    <mergeCell ref="H19:I19"/>
    <mergeCell ref="N19:O19"/>
    <mergeCell ref="R19:T19"/>
    <mergeCell ref="W19:X19"/>
    <mergeCell ref="H20:I20"/>
    <mergeCell ref="N20:O20"/>
    <mergeCell ref="R20:T20"/>
    <mergeCell ref="W20:X20"/>
    <mergeCell ref="E21:G23"/>
    <mergeCell ref="H21:I21"/>
    <mergeCell ref="N21:O21"/>
    <mergeCell ref="R21:T21"/>
    <mergeCell ref="W21:X21"/>
    <mergeCell ref="H22:I22"/>
    <mergeCell ref="N22:O22"/>
    <mergeCell ref="R22:T22"/>
    <mergeCell ref="W22:X22"/>
    <mergeCell ref="H23:I23"/>
    <mergeCell ref="N23:O23"/>
    <mergeCell ref="R23:T23"/>
    <mergeCell ref="W23:X23"/>
    <mergeCell ref="A24:C36"/>
    <mergeCell ref="D24:D36"/>
    <mergeCell ref="E24:G28"/>
    <mergeCell ref="H24:I24"/>
    <mergeCell ref="N24:O24"/>
    <mergeCell ref="R24:T24"/>
    <mergeCell ref="W24:X24"/>
    <mergeCell ref="H25:I25"/>
    <mergeCell ref="N25:O25"/>
    <mergeCell ref="R25:T25"/>
    <mergeCell ref="W25:X25"/>
    <mergeCell ref="H26:I26"/>
    <mergeCell ref="N26:O26"/>
    <mergeCell ref="R26:T26"/>
    <mergeCell ref="W26:X26"/>
    <mergeCell ref="H27:I27"/>
    <mergeCell ref="N27:O27"/>
    <mergeCell ref="R27:T27"/>
    <mergeCell ref="W27:X27"/>
    <mergeCell ref="H28:I28"/>
    <mergeCell ref="N28:O28"/>
    <mergeCell ref="R28:T28"/>
    <mergeCell ref="W28:X28"/>
    <mergeCell ref="E29:G33"/>
    <mergeCell ref="H29:I29"/>
    <mergeCell ref="N29:O29"/>
    <mergeCell ref="R29:T29"/>
    <mergeCell ref="W29:X29"/>
    <mergeCell ref="H30:I30"/>
    <mergeCell ref="N30:O30"/>
    <mergeCell ref="R30:T30"/>
    <mergeCell ref="W30:X30"/>
    <mergeCell ref="H31:I31"/>
    <mergeCell ref="N31:O31"/>
    <mergeCell ref="R31:T31"/>
    <mergeCell ref="W31:X31"/>
    <mergeCell ref="H32:I32"/>
    <mergeCell ref="N32:O32"/>
    <mergeCell ref="R32:T32"/>
    <mergeCell ref="W32:X32"/>
    <mergeCell ref="H33:I33"/>
    <mergeCell ref="N33:O33"/>
    <mergeCell ref="R33:T33"/>
    <mergeCell ref="W33:X33"/>
    <mergeCell ref="E34:G36"/>
    <mergeCell ref="H34:I34"/>
    <mergeCell ref="N34:O34"/>
    <mergeCell ref="R34:T34"/>
    <mergeCell ref="W34:X34"/>
    <mergeCell ref="H35:I35"/>
    <mergeCell ref="N35:O35"/>
    <mergeCell ref="R35:T35"/>
    <mergeCell ref="W35:X35"/>
    <mergeCell ref="H36:I36"/>
    <mergeCell ref="N36:O36"/>
    <mergeCell ref="R36:T36"/>
    <mergeCell ref="W36:X36"/>
    <mergeCell ref="B38:E38"/>
    <mergeCell ref="A40:Y40"/>
    <mergeCell ref="A41:Y41"/>
    <mergeCell ref="A42:Y42"/>
    <mergeCell ref="A43:Y43"/>
    <mergeCell ref="A44:Y44"/>
    <mergeCell ref="A45:Y45"/>
    <mergeCell ref="A46:Y46"/>
    <mergeCell ref="A47:Y47"/>
    <mergeCell ref="A48:Y48"/>
  </mergeCells>
  <printOptions headings="false" gridLines="false" gridLinesSet="true" horizontalCentered="false" verticalCentered="false"/>
  <pageMargins left="0.511805555555556" right="0.511805555555556" top="1.08263888888889" bottom="1.08263888888889" header="0.511811023622047" footer="0.511811023622047"/>
  <pageSetup paperSize="77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129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2020-04-06T19:41:38Z</dcterms:created>
  <dc:creator>EDUARDO JOSÉ GUARAGNA DOS REIS</dc:creator>
  <dc:description/>
  <dc:language>pt-BR</dc:language>
  <cp:lastModifiedBy/>
  <dcterms:modified xsi:type="dcterms:W3CDTF">2026-02-12T13:01:03Z</dcterms:modified>
  <cp:revision>63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